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DieseArbeitsmappe"/>
  <bookViews>
    <workbookView xWindow="360" yWindow="225" windowWidth="8925" windowHeight="3960" activeTab="1"/>
  </bookViews>
  <sheets>
    <sheet name="Übersicht" sheetId="18" r:id="rId1"/>
    <sheet name="Beisp. 1.1.1" sheetId="2" r:id="rId2"/>
    <sheet name="Beisp. 1.1.2" sheetId="5" r:id="rId3"/>
    <sheet name="Beisp. 1.1.3" sheetId="6" r:id="rId4"/>
    <sheet name="Abb 1.2.1" sheetId="17" r:id="rId5"/>
    <sheet name="Beisp. 1.3.1" sheetId="13" r:id="rId6"/>
    <sheet name="Beisp. 1.3.2" sheetId="11" r:id="rId7"/>
    <sheet name="Beisp. 1.3.3" sheetId="12" r:id="rId8"/>
    <sheet name="Aufg. 1.3" sheetId="10" r:id="rId9"/>
    <sheet name="Aufg. 1.4" sheetId="14" r:id="rId10"/>
    <sheet name="Aufg. 1.5" sheetId="15" r:id="rId11"/>
    <sheet name="Makro intern" sheetId="9" state="veryHidden" r:id="rId12"/>
    <sheet name="Josephs-PfennigTabelle1" sheetId="19" r:id="rId13"/>
  </sheets>
  <calcPr calcId="145621"/>
</workbook>
</file>

<file path=xl/calcChain.xml><?xml version="1.0" encoding="utf-8"?>
<calcChain xmlns="http://schemas.openxmlformats.org/spreadsheetml/2006/main">
  <c r="A7" i="10" l="1"/>
  <c r="A6" i="19" l="1"/>
  <c r="C11" i="6" l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9" i="14"/>
  <c r="C4" i="15"/>
  <c r="C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1" i="2"/>
  <c r="B12" i="2" s="1"/>
  <c r="C11" i="2"/>
  <c r="C12" i="2" s="1"/>
  <c r="D11" i="2"/>
  <c r="D12" i="2" s="1"/>
  <c r="C14" i="2"/>
  <c r="D14" i="2"/>
  <c r="B14" i="2"/>
  <c r="E16" i="5"/>
  <c r="A17" i="5" s="1"/>
  <c r="A16" i="5"/>
  <c r="B16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C15" i="6"/>
  <c r="C14" i="6"/>
  <c r="C13" i="6"/>
  <c r="C12" i="6"/>
  <c r="C10" i="6"/>
  <c r="B12" i="13"/>
  <c r="C12" i="13"/>
  <c r="C13" i="13" s="1"/>
  <c r="B13" i="13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A9" i="13"/>
  <c r="G4" i="11"/>
  <c r="B12" i="1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C12" i="1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C53" i="11" s="1"/>
  <c r="C54" i="11" s="1"/>
  <c r="C55" i="11" s="1"/>
  <c r="C56" i="11" s="1"/>
  <c r="C57" i="11" s="1"/>
  <c r="C58" i="11" s="1"/>
  <c r="C59" i="11" s="1"/>
  <c r="C60" i="11" s="1"/>
  <c r="C61" i="11" s="1"/>
  <c r="C62" i="11" s="1"/>
  <c r="C63" i="11" s="1"/>
  <c r="C64" i="11" s="1"/>
  <c r="C65" i="11" s="1"/>
  <c r="C66" i="11" s="1"/>
  <c r="C67" i="11" s="1"/>
  <c r="C68" i="11" s="1"/>
  <c r="C69" i="11" s="1"/>
  <c r="C70" i="11" s="1"/>
  <c r="C71" i="11" s="1"/>
  <c r="C72" i="11" s="1"/>
  <c r="C73" i="11" s="1"/>
  <c r="C74" i="11" s="1"/>
  <c r="C75" i="11" s="1"/>
  <c r="C76" i="11" s="1"/>
  <c r="C77" i="11" s="1"/>
  <c r="C78" i="11" s="1"/>
  <c r="C79" i="11" s="1"/>
  <c r="C80" i="11" s="1"/>
  <c r="C81" i="11" s="1"/>
  <c r="C82" i="11" s="1"/>
  <c r="C83" i="11" s="1"/>
  <c r="C84" i="11" s="1"/>
  <c r="C85" i="11" s="1"/>
  <c r="C86" i="11" s="1"/>
  <c r="C87" i="11" s="1"/>
  <c r="C88" i="11" s="1"/>
  <c r="C89" i="11" s="1"/>
  <c r="C90" i="11" s="1"/>
  <c r="C91" i="11" s="1"/>
  <c r="C92" i="11" s="1"/>
  <c r="C93" i="11" s="1"/>
  <c r="C94" i="11" s="1"/>
  <c r="C95" i="11" s="1"/>
  <c r="C96" i="11" s="1"/>
  <c r="C97" i="11" s="1"/>
  <c r="C98" i="11" s="1"/>
  <c r="C99" i="11" s="1"/>
  <c r="C100" i="11" s="1"/>
  <c r="C101" i="11" s="1"/>
  <c r="C102" i="11" s="1"/>
  <c r="C103" i="11" s="1"/>
  <c r="C104" i="11" s="1"/>
  <c r="C105" i="11" s="1"/>
  <c r="C106" i="11" s="1"/>
  <c r="C107" i="11" s="1"/>
  <c r="C108" i="11" s="1"/>
  <c r="C109" i="11" s="1"/>
  <c r="C110" i="11" s="1"/>
  <c r="C111" i="11" s="1"/>
  <c r="C112" i="11" s="1"/>
  <c r="C113" i="11" s="1"/>
  <c r="C114" i="11" s="1"/>
  <c r="C115" i="11" s="1"/>
  <c r="C116" i="11" s="1"/>
  <c r="C117" i="11" s="1"/>
  <c r="C118" i="11" s="1"/>
  <c r="C119" i="11" s="1"/>
  <c r="C120" i="11" s="1"/>
  <c r="C121" i="11" s="1"/>
  <c r="C122" i="11" s="1"/>
  <c r="C123" i="11" s="1"/>
  <c r="C124" i="11" s="1"/>
  <c r="C125" i="11" s="1"/>
  <c r="C126" i="11" s="1"/>
  <c r="C127" i="11" s="1"/>
  <c r="C128" i="11" s="1"/>
  <c r="C129" i="11" s="1"/>
  <c r="C130" i="11" s="1"/>
  <c r="C131" i="11" s="1"/>
  <c r="C132" i="11" s="1"/>
  <c r="C133" i="11" s="1"/>
  <c r="C134" i="11" s="1"/>
  <c r="C135" i="11" s="1"/>
  <c r="C136" i="11" s="1"/>
  <c r="C137" i="11" s="1"/>
  <c r="C138" i="11" s="1"/>
  <c r="C139" i="11" s="1"/>
  <c r="C140" i="11" s="1"/>
  <c r="C141" i="11" s="1"/>
  <c r="C142" i="11" s="1"/>
  <c r="C143" i="11" s="1"/>
  <c r="C144" i="11" s="1"/>
  <c r="C145" i="11" s="1"/>
  <c r="C146" i="11" s="1"/>
  <c r="C147" i="11" s="1"/>
  <c r="C148" i="11" s="1"/>
  <c r="C149" i="11" s="1"/>
  <c r="C150" i="11" s="1"/>
  <c r="C151" i="11" s="1"/>
  <c r="C152" i="11" s="1"/>
  <c r="C153" i="11" s="1"/>
  <c r="C154" i="11" s="1"/>
  <c r="C155" i="11" s="1"/>
  <c r="C156" i="11" s="1"/>
  <c r="C157" i="11" s="1"/>
  <c r="C158" i="11" s="1"/>
  <c r="C159" i="11" s="1"/>
  <c r="C160" i="11" s="1"/>
  <c r="C161" i="11" s="1"/>
  <c r="C162" i="11" s="1"/>
  <c r="C163" i="11" s="1"/>
  <c r="C164" i="11" s="1"/>
  <c r="C165" i="11" s="1"/>
  <c r="C166" i="11" s="1"/>
  <c r="C167" i="11" s="1"/>
  <c r="C168" i="11" s="1"/>
  <c r="C169" i="11" s="1"/>
  <c r="C170" i="11" s="1"/>
  <c r="C171" i="11" s="1"/>
  <c r="C172" i="11" s="1"/>
  <c r="C173" i="11" s="1"/>
  <c r="C174" i="11" s="1"/>
  <c r="C175" i="11" s="1"/>
  <c r="C176" i="11" s="1"/>
  <c r="C177" i="11" s="1"/>
  <c r="C178" i="11" s="1"/>
  <c r="C179" i="11" s="1"/>
  <c r="C180" i="11" s="1"/>
  <c r="C181" i="11" s="1"/>
  <c r="C182" i="11" s="1"/>
  <c r="C183" i="11" s="1"/>
  <c r="C184" i="11" s="1"/>
  <c r="C185" i="11" s="1"/>
  <c r="C186" i="11" s="1"/>
  <c r="C187" i="11" s="1"/>
  <c r="C188" i="11" s="1"/>
  <c r="C189" i="11" s="1"/>
  <c r="C190" i="11" s="1"/>
  <c r="C191" i="11" s="1"/>
  <c r="C192" i="11" s="1"/>
  <c r="C193" i="11" s="1"/>
  <c r="C194" i="11" s="1"/>
  <c r="C195" i="11" s="1"/>
  <c r="C196" i="11" s="1"/>
  <c r="C197" i="11" s="1"/>
  <c r="C198" i="11" s="1"/>
  <c r="C199" i="11" s="1"/>
  <c r="C200" i="11" s="1"/>
  <c r="C201" i="11" s="1"/>
  <c r="C202" i="11" s="1"/>
  <c r="C203" i="11" s="1"/>
  <c r="C204" i="11" s="1"/>
  <c r="C205" i="11" s="1"/>
  <c r="C206" i="11" s="1"/>
  <c r="C207" i="11" s="1"/>
  <c r="C208" i="11" s="1"/>
  <c r="C209" i="11" s="1"/>
  <c r="C210" i="11" s="1"/>
  <c r="C211" i="11" s="1"/>
  <c r="A9" i="11"/>
  <c r="C10" i="12"/>
  <c r="C8" i="12"/>
  <c r="C9" i="12"/>
  <c r="C7" i="12"/>
  <c r="B4" i="12"/>
  <c r="B5" i="12"/>
  <c r="A3" i="12"/>
  <c r="B3" i="12"/>
  <c r="C14" i="13" l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76" i="13" s="1"/>
  <c r="C77" i="13" s="1"/>
  <c r="C78" i="13" s="1"/>
  <c r="C79" i="13" s="1"/>
  <c r="C80" i="13" s="1"/>
  <c r="C81" i="13" s="1"/>
  <c r="C82" i="13" s="1"/>
  <c r="C83" i="13" s="1"/>
  <c r="C84" i="13" s="1"/>
  <c r="C85" i="13" s="1"/>
  <c r="C86" i="13" s="1"/>
  <c r="C87" i="13" s="1"/>
  <c r="C88" i="13" s="1"/>
  <c r="C89" i="13" s="1"/>
  <c r="C90" i="13" s="1"/>
  <c r="C91" i="13" s="1"/>
  <c r="C92" i="13" s="1"/>
  <c r="C93" i="13" s="1"/>
  <c r="C94" i="13" s="1"/>
  <c r="C95" i="13" s="1"/>
  <c r="C96" i="13" s="1"/>
  <c r="C97" i="13" s="1"/>
  <c r="C98" i="13" s="1"/>
  <c r="C99" i="13" s="1"/>
  <c r="C100" i="13" s="1"/>
  <c r="C101" i="13" s="1"/>
  <c r="C102" i="13" s="1"/>
  <c r="C103" i="13" s="1"/>
  <c r="C104" i="13" s="1"/>
  <c r="C105" i="13" s="1"/>
  <c r="C106" i="13" s="1"/>
  <c r="C107" i="13" s="1"/>
  <c r="C108" i="13" s="1"/>
  <c r="C109" i="13" s="1"/>
  <c r="C110" i="13" s="1"/>
  <c r="C111" i="13" s="1"/>
  <c r="C112" i="13" s="1"/>
  <c r="C113" i="13" s="1"/>
  <c r="C114" i="13" s="1"/>
  <c r="C115" i="13" s="1"/>
  <c r="C116" i="13" s="1"/>
  <c r="C117" i="13" s="1"/>
  <c r="C118" i="13" s="1"/>
  <c r="C119" i="13" s="1"/>
  <c r="C120" i="13" s="1"/>
  <c r="C121" i="13" s="1"/>
  <c r="C122" i="13" s="1"/>
  <c r="C123" i="13" s="1"/>
  <c r="C124" i="13" s="1"/>
  <c r="C125" i="13" s="1"/>
  <c r="C126" i="13" s="1"/>
  <c r="C127" i="13" s="1"/>
  <c r="C128" i="13" s="1"/>
  <c r="C129" i="13" s="1"/>
  <c r="C130" i="13" s="1"/>
  <c r="C131" i="13" s="1"/>
  <c r="C132" i="13" s="1"/>
  <c r="C133" i="13" s="1"/>
  <c r="C134" i="13" s="1"/>
  <c r="C135" i="13" s="1"/>
  <c r="C136" i="13" s="1"/>
  <c r="C137" i="13" s="1"/>
  <c r="C138" i="13" s="1"/>
  <c r="C139" i="13" s="1"/>
  <c r="C140" i="13" s="1"/>
  <c r="C141" i="13" s="1"/>
  <c r="C142" i="13" s="1"/>
  <c r="C143" i="13" s="1"/>
  <c r="C144" i="13" s="1"/>
  <c r="C145" i="13" s="1"/>
  <c r="C146" i="13" s="1"/>
  <c r="C147" i="13" s="1"/>
  <c r="C148" i="13" s="1"/>
  <c r="C149" i="13" s="1"/>
  <c r="C150" i="13" s="1"/>
  <c r="C151" i="13" s="1"/>
  <c r="C152" i="13" s="1"/>
  <c r="C153" i="13" s="1"/>
  <c r="C154" i="13" s="1"/>
  <c r="C155" i="13" s="1"/>
  <c r="C156" i="13" s="1"/>
  <c r="C157" i="13" s="1"/>
  <c r="C158" i="13" s="1"/>
  <c r="C159" i="13" s="1"/>
  <c r="C160" i="13" s="1"/>
  <c r="C161" i="13" s="1"/>
  <c r="C162" i="13" s="1"/>
  <c r="C163" i="13" s="1"/>
  <c r="C164" i="13" s="1"/>
  <c r="C165" i="13" s="1"/>
  <c r="C166" i="13" s="1"/>
  <c r="C167" i="13" s="1"/>
  <c r="C168" i="13" s="1"/>
  <c r="C169" i="13" s="1"/>
  <c r="C170" i="13" s="1"/>
  <c r="C171" i="13" s="1"/>
  <c r="C172" i="13" s="1"/>
  <c r="C173" i="13" s="1"/>
  <c r="C174" i="13" s="1"/>
  <c r="C175" i="13" s="1"/>
  <c r="C176" i="13" s="1"/>
  <c r="C177" i="13" s="1"/>
  <c r="C178" i="13" s="1"/>
  <c r="C179" i="13" s="1"/>
  <c r="C180" i="13" s="1"/>
  <c r="C181" i="13" s="1"/>
  <c r="C182" i="13" s="1"/>
  <c r="C183" i="13" s="1"/>
  <c r="C184" i="13" s="1"/>
  <c r="C185" i="13" s="1"/>
  <c r="C186" i="13" s="1"/>
  <c r="C187" i="13" s="1"/>
  <c r="C188" i="13" s="1"/>
  <c r="C189" i="13" s="1"/>
  <c r="C190" i="13" s="1"/>
  <c r="C191" i="13" s="1"/>
  <c r="C192" i="13" s="1"/>
  <c r="C193" i="13" s="1"/>
  <c r="C194" i="13" s="1"/>
  <c r="C195" i="13" s="1"/>
  <c r="C196" i="13" s="1"/>
  <c r="C197" i="13" s="1"/>
  <c r="C198" i="13" s="1"/>
  <c r="C199" i="13" s="1"/>
  <c r="C200" i="13" s="1"/>
  <c r="C201" i="13" s="1"/>
  <c r="C202" i="13" s="1"/>
  <c r="C203" i="13" s="1"/>
  <c r="C204" i="13" s="1"/>
  <c r="C205" i="13" s="1"/>
  <c r="C206" i="13" s="1"/>
  <c r="C207" i="13" s="1"/>
  <c r="C208" i="13" s="1"/>
  <c r="C209" i="13" s="1"/>
  <c r="C210" i="13" s="1"/>
  <c r="C211" i="13" s="1"/>
  <c r="C16" i="5"/>
  <c r="D16" i="5" s="1"/>
  <c r="B17" i="5" s="1"/>
  <c r="C17" i="5" s="1"/>
  <c r="E17" i="5" s="1"/>
  <c r="B13" i="2"/>
  <c r="C9" i="15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C53" i="15" s="1"/>
  <c r="C54" i="15" s="1"/>
  <c r="C55" i="15" s="1"/>
  <c r="C56" i="15" s="1"/>
  <c r="C57" i="15" s="1"/>
  <c r="C58" i="15" s="1"/>
  <c r="C59" i="15" s="1"/>
  <c r="C60" i="15" s="1"/>
  <c r="C61" i="15" s="1"/>
  <c r="C62" i="15" s="1"/>
  <c r="C63" i="15" s="1"/>
  <c r="C64" i="15" s="1"/>
  <c r="C65" i="15" s="1"/>
  <c r="C66" i="15" s="1"/>
  <c r="C67" i="15" s="1"/>
  <c r="C68" i="15" s="1"/>
  <c r="C69" i="15" s="1"/>
  <c r="C70" i="15" s="1"/>
  <c r="C71" i="15" s="1"/>
  <c r="C72" i="15" s="1"/>
  <c r="C73" i="15" s="1"/>
  <c r="C74" i="15" s="1"/>
  <c r="C75" i="15" s="1"/>
  <c r="C76" i="15" s="1"/>
  <c r="C77" i="15" s="1"/>
  <c r="C78" i="15" s="1"/>
  <c r="C79" i="15" s="1"/>
  <c r="C80" i="15" s="1"/>
  <c r="C81" i="15" s="1"/>
  <c r="C82" i="15" s="1"/>
  <c r="C83" i="15" s="1"/>
  <c r="C84" i="15" s="1"/>
  <c r="C85" i="15" s="1"/>
  <c r="C86" i="15" s="1"/>
  <c r="C87" i="15" s="1"/>
  <c r="C88" i="15" s="1"/>
  <c r="C89" i="15" s="1"/>
  <c r="C90" i="15" s="1"/>
  <c r="C91" i="15" s="1"/>
  <c r="C92" i="15" s="1"/>
  <c r="C93" i="15" s="1"/>
  <c r="C94" i="15" s="1"/>
  <c r="C95" i="15" s="1"/>
  <c r="C96" i="15" s="1"/>
  <c r="C97" i="15" s="1"/>
  <c r="C98" i="15" s="1"/>
  <c r="C99" i="15" s="1"/>
  <c r="C100" i="15" s="1"/>
  <c r="C101" i="15" s="1"/>
  <c r="C102" i="15" s="1"/>
  <c r="C103" i="15" s="1"/>
  <c r="C104" i="15" s="1"/>
  <c r="C105" i="15" s="1"/>
  <c r="C106" i="15" s="1"/>
  <c r="C107" i="15" s="1"/>
  <c r="C108" i="15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C9" i="14"/>
  <c r="C10" i="10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C58" i="10" s="1"/>
  <c r="C59" i="10" s="1"/>
  <c r="C60" i="10" s="1"/>
  <c r="C61" i="10" s="1"/>
  <c r="C62" i="10" s="1"/>
  <c r="C63" i="10" s="1"/>
  <c r="C64" i="10" s="1"/>
  <c r="C65" i="10" s="1"/>
  <c r="C66" i="10" s="1"/>
  <c r="C67" i="10" s="1"/>
  <c r="C68" i="10" s="1"/>
  <c r="C69" i="10" s="1"/>
  <c r="C70" i="10" s="1"/>
  <c r="C71" i="10" s="1"/>
  <c r="C72" i="10" s="1"/>
  <c r="C73" i="10" s="1"/>
  <c r="C74" i="10" s="1"/>
  <c r="C75" i="10" s="1"/>
  <c r="C76" i="10" s="1"/>
  <c r="C77" i="10" s="1"/>
  <c r="C78" i="10" s="1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C96" i="10" s="1"/>
  <c r="C97" i="10" s="1"/>
  <c r="C98" i="10" s="1"/>
  <c r="C99" i="10" s="1"/>
  <c r="C100" i="10" s="1"/>
  <c r="C101" i="10" s="1"/>
  <c r="C102" i="10" s="1"/>
  <c r="C103" i="10" s="1"/>
  <c r="C104" i="10" s="1"/>
  <c r="C105" i="10" s="1"/>
  <c r="C106" i="10" s="1"/>
  <c r="C107" i="10" s="1"/>
  <c r="C108" i="10" s="1"/>
  <c r="C109" i="10" s="1"/>
  <c r="A18" i="5" l="1"/>
  <c r="D17" i="5"/>
  <c r="A13" i="5"/>
  <c r="E10" i="5"/>
  <c r="C10" i="5"/>
  <c r="C10" i="14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59" i="14" s="1"/>
  <c r="C60" i="14" s="1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B18" i="5" l="1"/>
  <c r="C18" i="5" s="1"/>
  <c r="E18" i="5" s="1"/>
  <c r="A19" i="5" l="1"/>
  <c r="D18" i="5"/>
  <c r="B19" i="5" l="1"/>
  <c r="C19" i="5" s="1"/>
  <c r="E19" i="5" l="1"/>
  <c r="A20" i="5" l="1"/>
  <c r="D19" i="5"/>
  <c r="B20" i="5" l="1"/>
  <c r="C20" i="5" s="1"/>
  <c r="E20" i="5" s="1"/>
  <c r="A21" i="5" l="1"/>
  <c r="D20" i="5"/>
  <c r="B21" i="5" l="1"/>
  <c r="C21" i="5" s="1"/>
  <c r="E21" i="5" s="1"/>
  <c r="A22" i="5" l="1"/>
  <c r="D21" i="5"/>
  <c r="B22" i="5" l="1"/>
  <c r="C22" i="5" s="1"/>
  <c r="E22" i="5" l="1"/>
  <c r="A23" i="5" s="1"/>
  <c r="D22" i="5" l="1"/>
  <c r="B23" i="5"/>
  <c r="C23" i="5" s="1"/>
  <c r="E23" i="5" s="1"/>
  <c r="A24" i="5" l="1"/>
  <c r="D23" i="5"/>
  <c r="B24" i="5" l="1"/>
  <c r="C24" i="5" s="1"/>
  <c r="E24" i="5" s="1"/>
  <c r="A25" i="5" l="1"/>
  <c r="D24" i="5"/>
  <c r="B25" i="5" l="1"/>
  <c r="C25" i="5" s="1"/>
  <c r="E25" i="5" l="1"/>
  <c r="A26" i="5" l="1"/>
  <c r="D25" i="5"/>
  <c r="B26" i="5" l="1"/>
  <c r="C26" i="5" s="1"/>
  <c r="E26" i="5" l="1"/>
  <c r="A27" i="5" s="1"/>
  <c r="D26" i="5" l="1"/>
  <c r="B27" i="5"/>
  <c r="C27" i="5" s="1"/>
  <c r="E27" i="5" l="1"/>
  <c r="A28" i="5" l="1"/>
  <c r="D27" i="5"/>
  <c r="B28" i="5" l="1"/>
  <c r="C28" i="5" l="1"/>
  <c r="E28" i="5" s="1"/>
  <c r="A29" i="5" l="1"/>
  <c r="D28" i="5"/>
  <c r="B29" i="5" l="1"/>
  <c r="C29" i="5" s="1"/>
  <c r="E29" i="5" l="1"/>
  <c r="A30" i="5" l="1"/>
  <c r="D29" i="5"/>
  <c r="B30" i="5" l="1"/>
  <c r="C30" i="5" l="1"/>
  <c r="E30" i="5" s="1"/>
  <c r="A31" i="5" l="1"/>
  <c r="D30" i="5"/>
  <c r="B31" i="5" l="1"/>
  <c r="C31" i="5" s="1"/>
  <c r="E31" i="5" s="1"/>
  <c r="A32" i="5" l="1"/>
  <c r="D31" i="5"/>
  <c r="B32" i="5" l="1"/>
  <c r="C32" i="5" s="1"/>
  <c r="E32" i="5" s="1"/>
  <c r="A33" i="5" l="1"/>
  <c r="D32" i="5"/>
  <c r="B33" i="5" l="1"/>
  <c r="C33" i="5" s="1"/>
  <c r="E33" i="5" l="1"/>
  <c r="A34" i="5" l="1"/>
  <c r="D33" i="5"/>
  <c r="B34" i="5" l="1"/>
  <c r="C34" i="5" l="1"/>
  <c r="E34" i="5" s="1"/>
  <c r="A35" i="5" l="1"/>
  <c r="D34" i="5"/>
  <c r="B35" i="5" l="1"/>
  <c r="C35" i="5" s="1"/>
  <c r="E35" i="5" l="1"/>
  <c r="A36" i="5" l="1"/>
  <c r="D35" i="5"/>
  <c r="B36" i="5" l="1"/>
  <c r="C36" i="5" l="1"/>
  <c r="E36" i="5" s="1"/>
  <c r="A37" i="5" l="1"/>
  <c r="D36" i="5"/>
  <c r="B37" i="5" l="1"/>
  <c r="C37" i="5" s="1"/>
  <c r="E37" i="5" l="1"/>
  <c r="A38" i="5" l="1"/>
  <c r="D37" i="5"/>
  <c r="B38" i="5" l="1"/>
  <c r="C38" i="5" l="1"/>
  <c r="E38" i="5" s="1"/>
  <c r="A39" i="5" l="1"/>
  <c r="D38" i="5"/>
  <c r="B39" i="5" l="1"/>
  <c r="C39" i="5" s="1"/>
  <c r="E39" i="5" l="1"/>
  <c r="A40" i="5" l="1"/>
  <c r="D39" i="5"/>
  <c r="B40" i="5" l="1"/>
  <c r="C40" i="5" s="1"/>
  <c r="E40" i="5" s="1"/>
  <c r="A41" i="5" l="1"/>
  <c r="D40" i="5"/>
  <c r="B41" i="5" l="1"/>
  <c r="C41" i="5" s="1"/>
  <c r="E41" i="5" s="1"/>
  <c r="A42" i="5" l="1"/>
  <c r="D41" i="5"/>
  <c r="B42" i="5" l="1"/>
  <c r="C42" i="5" s="1"/>
  <c r="E42" i="5" l="1"/>
  <c r="A43" i="5" s="1"/>
  <c r="D42" i="5"/>
  <c r="B43" i="5" l="1"/>
  <c r="C43" i="5" s="1"/>
  <c r="E43" i="5" l="1"/>
  <c r="A44" i="5" l="1"/>
  <c r="D43" i="5"/>
  <c r="B44" i="5" l="1"/>
  <c r="C44" i="5" l="1"/>
  <c r="E44" i="5" s="1"/>
  <c r="A45" i="5" l="1"/>
  <c r="D44" i="5"/>
  <c r="B45" i="5" l="1"/>
  <c r="C45" i="5" s="1"/>
  <c r="E45" i="5" l="1"/>
  <c r="A46" i="5" l="1"/>
  <c r="D45" i="5"/>
  <c r="B46" i="5" l="1"/>
  <c r="C46" i="5" s="1"/>
  <c r="E46" i="5" l="1"/>
  <c r="A47" i="5" s="1"/>
  <c r="D46" i="5"/>
  <c r="B47" i="5" l="1"/>
  <c r="C47" i="5" s="1"/>
  <c r="E47" i="5" s="1"/>
  <c r="A48" i="5" l="1"/>
  <c r="D47" i="5"/>
  <c r="B48" i="5" l="1"/>
  <c r="C48" i="5" s="1"/>
  <c r="E48" i="5" s="1"/>
  <c r="A49" i="5" l="1"/>
  <c r="D48" i="5"/>
  <c r="B49" i="5" l="1"/>
  <c r="C49" i="5" s="1"/>
  <c r="E49" i="5" s="1"/>
  <c r="A50" i="5" l="1"/>
  <c r="D49" i="5"/>
  <c r="B50" i="5" l="1"/>
  <c r="C50" i="5" l="1"/>
  <c r="E50" i="5" s="1"/>
  <c r="A51" i="5" l="1"/>
  <c r="D50" i="5"/>
  <c r="B51" i="5" l="1"/>
  <c r="C51" i="5" s="1"/>
  <c r="E51" i="5" l="1"/>
  <c r="A52" i="5" l="1"/>
  <c r="D51" i="5"/>
  <c r="B52" i="5" l="1"/>
  <c r="C52" i="5" l="1"/>
  <c r="E52" i="5" s="1"/>
  <c r="A53" i="5" l="1"/>
  <c r="D52" i="5"/>
  <c r="B53" i="5" l="1"/>
  <c r="C53" i="5" s="1"/>
  <c r="E53" i="5" l="1"/>
  <c r="A54" i="5" l="1"/>
  <c r="D53" i="5"/>
  <c r="B54" i="5" l="1"/>
  <c r="C54" i="5" s="1"/>
  <c r="E54" i="5" l="1"/>
  <c r="A55" i="5" s="1"/>
  <c r="D54" i="5"/>
  <c r="B55" i="5" l="1"/>
  <c r="C55" i="5" s="1"/>
  <c r="E55" i="5" l="1"/>
  <c r="A56" i="5" l="1"/>
  <c r="D55" i="5"/>
  <c r="B56" i="5" l="1"/>
  <c r="C56" i="5" s="1"/>
  <c r="E56" i="5" s="1"/>
  <c r="A57" i="5" l="1"/>
  <c r="D56" i="5"/>
  <c r="B57" i="5" l="1"/>
  <c r="C57" i="5" s="1"/>
  <c r="E57" i="5" s="1"/>
  <c r="A58" i="5" l="1"/>
  <c r="D57" i="5"/>
  <c r="B58" i="5" l="1"/>
  <c r="C58" i="5" s="1"/>
  <c r="E58" i="5" l="1"/>
  <c r="A59" i="5" s="1"/>
  <c r="D58" i="5"/>
  <c r="B59" i="5" l="1"/>
  <c r="C59" i="5" s="1"/>
  <c r="E59" i="5" l="1"/>
  <c r="A60" i="5" l="1"/>
  <c r="D59" i="5"/>
  <c r="B60" i="5" l="1"/>
  <c r="C60" i="5" s="1"/>
  <c r="E60" i="5" s="1"/>
  <c r="A61" i="5" l="1"/>
  <c r="D60" i="5"/>
  <c r="B61" i="5" l="1"/>
  <c r="C61" i="5" s="1"/>
  <c r="E61" i="5" l="1"/>
  <c r="A62" i="5" l="1"/>
  <c r="D61" i="5"/>
  <c r="B62" i="5" l="1"/>
  <c r="C62" i="5" l="1"/>
  <c r="E62" i="5" s="1"/>
  <c r="A63" i="5" l="1"/>
  <c r="D62" i="5"/>
  <c r="B63" i="5" l="1"/>
  <c r="C63" i="5" s="1"/>
  <c r="E63" i="5" l="1"/>
  <c r="A64" i="5" l="1"/>
  <c r="D63" i="5"/>
  <c r="B64" i="5" l="1"/>
  <c r="C64" i="5" s="1"/>
  <c r="E64" i="5" s="1"/>
  <c r="A65" i="5" l="1"/>
  <c r="D64" i="5"/>
  <c r="B65" i="5" l="1"/>
  <c r="C65" i="5" s="1"/>
  <c r="E65" i="5" l="1"/>
  <c r="A66" i="5" l="1"/>
  <c r="D65" i="5"/>
  <c r="B66" i="5" l="1"/>
  <c r="C66" i="5" s="1"/>
  <c r="E66" i="5" l="1"/>
  <c r="A67" i="5" s="1"/>
  <c r="D66" i="5"/>
  <c r="B67" i="5" l="1"/>
  <c r="C67" i="5" s="1"/>
  <c r="E67" i="5" l="1"/>
  <c r="A68" i="5" l="1"/>
  <c r="D67" i="5"/>
  <c r="B68" i="5" l="1"/>
  <c r="C68" i="5" s="1"/>
  <c r="E68" i="5" l="1"/>
  <c r="A69" i="5" l="1"/>
  <c r="D68" i="5"/>
  <c r="B69" i="5" l="1"/>
  <c r="C69" i="5" s="1"/>
  <c r="E69" i="5" l="1"/>
  <c r="A70" i="5" l="1"/>
  <c r="D69" i="5"/>
  <c r="B70" i="5" l="1"/>
  <c r="C70" i="5" l="1"/>
  <c r="E70" i="5" s="1"/>
  <c r="A71" i="5" l="1"/>
  <c r="D70" i="5"/>
  <c r="B71" i="5" l="1"/>
  <c r="C71" i="5" s="1"/>
  <c r="E71" i="5" s="1"/>
  <c r="A72" i="5" l="1"/>
  <c r="D71" i="5"/>
  <c r="B72" i="5" l="1"/>
  <c r="C72" i="5" s="1"/>
  <c r="E72" i="5" s="1"/>
  <c r="A73" i="5" s="1"/>
  <c r="D72" i="5" l="1"/>
  <c r="B73" i="5" s="1"/>
  <c r="C73" i="5" l="1"/>
  <c r="E73" i="5" s="1"/>
  <c r="A74" i="5" l="1"/>
  <c r="D73" i="5"/>
  <c r="B74" i="5" l="1"/>
  <c r="C74" i="5" l="1"/>
  <c r="E74" i="5" s="1"/>
  <c r="A75" i="5" l="1"/>
  <c r="D74" i="5"/>
  <c r="B75" i="5" l="1"/>
  <c r="C75" i="5" s="1"/>
  <c r="E75" i="5" l="1"/>
  <c r="A76" i="5" l="1"/>
  <c r="D75" i="5"/>
  <c r="B76" i="5" l="1"/>
  <c r="C76" i="5" s="1"/>
  <c r="E76" i="5" s="1"/>
  <c r="A77" i="5" l="1"/>
  <c r="D76" i="5"/>
  <c r="B77" i="5" l="1"/>
  <c r="C77" i="5" s="1"/>
  <c r="E77" i="5" l="1"/>
  <c r="A78" i="5" l="1"/>
  <c r="D77" i="5"/>
  <c r="B78" i="5" l="1"/>
  <c r="C78" i="5" s="1"/>
  <c r="E78" i="5" l="1"/>
  <c r="A79" i="5" l="1"/>
  <c r="D78" i="5"/>
  <c r="B79" i="5" l="1"/>
  <c r="C79" i="5" s="1"/>
  <c r="E79" i="5" l="1"/>
  <c r="A80" i="5" l="1"/>
  <c r="D79" i="5"/>
  <c r="B80" i="5" l="1"/>
  <c r="C80" i="5" s="1"/>
  <c r="E80" i="5" s="1"/>
  <c r="A81" i="5" l="1"/>
  <c r="D80" i="5"/>
  <c r="B81" i="5" l="1"/>
  <c r="C81" i="5" s="1"/>
  <c r="E81" i="5" l="1"/>
  <c r="A82" i="5" s="1"/>
  <c r="D81" i="5"/>
  <c r="B82" i="5" l="1"/>
  <c r="C82" i="5" s="1"/>
  <c r="E82" i="5" l="1"/>
  <c r="A83" i="5" l="1"/>
  <c r="D82" i="5"/>
  <c r="B83" i="5" l="1"/>
  <c r="C83" i="5" s="1"/>
  <c r="E83" i="5" s="1"/>
  <c r="A84" i="5" l="1"/>
  <c r="D83" i="5"/>
  <c r="B84" i="5" l="1"/>
  <c r="C84" i="5" s="1"/>
  <c r="E84" i="5" s="1"/>
  <c r="A85" i="5" s="1"/>
  <c r="D84" i="5" l="1"/>
  <c r="B85" i="5" s="1"/>
  <c r="C85" i="5" l="1"/>
  <c r="E85" i="5" s="1"/>
  <c r="A86" i="5" l="1"/>
  <c r="D85" i="5"/>
  <c r="B86" i="5" l="1"/>
  <c r="C86" i="5" s="1"/>
  <c r="E86" i="5" l="1"/>
  <c r="A87" i="5" l="1"/>
  <c r="D86" i="5"/>
  <c r="B87" i="5" l="1"/>
  <c r="C87" i="5" s="1"/>
  <c r="E87" i="5" l="1"/>
  <c r="A88" i="5" l="1"/>
  <c r="D87" i="5"/>
  <c r="B88" i="5" l="1"/>
  <c r="C88" i="5" s="1"/>
  <c r="E88" i="5" s="1"/>
  <c r="A89" i="5" l="1"/>
  <c r="D88" i="5"/>
  <c r="B89" i="5" l="1"/>
  <c r="C89" i="5" s="1"/>
  <c r="E89" i="5" s="1"/>
  <c r="A90" i="5" l="1"/>
  <c r="D89" i="5"/>
  <c r="B90" i="5" l="1"/>
  <c r="C90" i="5" l="1"/>
  <c r="E90" i="5" s="1"/>
  <c r="A91" i="5" l="1"/>
  <c r="D90" i="5"/>
  <c r="B91" i="5" l="1"/>
  <c r="C91" i="5" s="1"/>
  <c r="E91" i="5" l="1"/>
  <c r="A92" i="5" l="1"/>
  <c r="D91" i="5"/>
  <c r="B92" i="5" l="1"/>
  <c r="C92" i="5" s="1"/>
  <c r="E92" i="5" s="1"/>
  <c r="A93" i="5" l="1"/>
  <c r="D92" i="5"/>
  <c r="B93" i="5" l="1"/>
  <c r="C93" i="5" s="1"/>
  <c r="E93" i="5" s="1"/>
  <c r="A94" i="5" l="1"/>
  <c r="D93" i="5"/>
  <c r="B94" i="5" l="1"/>
  <c r="C94" i="5" s="1"/>
  <c r="E94" i="5" l="1"/>
  <c r="A95" i="5" s="1"/>
  <c r="D94" i="5"/>
  <c r="B95" i="5" l="1"/>
  <c r="C95" i="5" s="1"/>
  <c r="E95" i="5" l="1"/>
  <c r="A96" i="5" l="1"/>
  <c r="D95" i="5"/>
  <c r="B96" i="5" l="1"/>
  <c r="C96" i="5" s="1"/>
  <c r="E96" i="5" s="1"/>
  <c r="A97" i="5" l="1"/>
  <c r="D96" i="5"/>
  <c r="B97" i="5" l="1"/>
  <c r="C97" i="5" s="1"/>
  <c r="E97" i="5" l="1"/>
  <c r="A98" i="5" l="1"/>
  <c r="D97" i="5"/>
  <c r="B98" i="5" l="1"/>
  <c r="C98" i="5" l="1"/>
  <c r="E98" i="5" s="1"/>
  <c r="A99" i="5" l="1"/>
  <c r="D98" i="5"/>
  <c r="B99" i="5" l="1"/>
  <c r="C99" i="5" s="1"/>
  <c r="E99" i="5" l="1"/>
  <c r="A100" i="5" l="1"/>
  <c r="D99" i="5"/>
  <c r="B100" i="5" l="1"/>
  <c r="C100" i="5" s="1"/>
  <c r="E100" i="5" l="1"/>
  <c r="A101" i="5" l="1"/>
  <c r="D100" i="5"/>
  <c r="B101" i="5" l="1"/>
  <c r="C101" i="5" s="1"/>
  <c r="E101" i="5" s="1"/>
  <c r="A102" i="5" l="1"/>
  <c r="D101" i="5"/>
  <c r="B102" i="5" l="1"/>
  <c r="C102" i="5" s="1"/>
  <c r="E102" i="5" l="1"/>
  <c r="A103" i="5" s="1"/>
  <c r="D102" i="5"/>
  <c r="B103" i="5" l="1"/>
  <c r="C103" i="5" s="1"/>
  <c r="E103" i="5" l="1"/>
  <c r="A104" i="5" l="1"/>
  <c r="D103" i="5"/>
  <c r="B104" i="5" l="1"/>
  <c r="C104" i="5" s="1"/>
  <c r="E104" i="5" s="1"/>
  <c r="A105" i="5" s="1"/>
  <c r="D104" i="5" l="1"/>
  <c r="B105" i="5" s="1"/>
  <c r="C105" i="5" l="1"/>
  <c r="E105" i="5" s="1"/>
  <c r="A106" i="5" l="1"/>
  <c r="D105" i="5"/>
  <c r="B106" i="5" l="1"/>
  <c r="C106" i="5" l="1"/>
  <c r="E106" i="5" s="1"/>
  <c r="A107" i="5" l="1"/>
  <c r="D106" i="5"/>
  <c r="B107" i="5" l="1"/>
  <c r="C107" i="5" s="1"/>
  <c r="E107" i="5" l="1"/>
  <c r="A108" i="5" l="1"/>
  <c r="D107" i="5"/>
  <c r="B108" i="5" l="1"/>
  <c r="C108" i="5" s="1"/>
  <c r="E108" i="5" s="1"/>
  <c r="A109" i="5" l="1"/>
  <c r="D108" i="5"/>
  <c r="B109" i="5" l="1"/>
  <c r="C109" i="5" s="1"/>
  <c r="E109" i="5" s="1"/>
  <c r="A110" i="5" l="1"/>
  <c r="D109" i="5"/>
  <c r="B110" i="5" l="1"/>
  <c r="C110" i="5" s="1"/>
  <c r="E110" i="5" l="1"/>
  <c r="A111" i="5" s="1"/>
  <c r="D110" i="5"/>
  <c r="B111" i="5" l="1"/>
  <c r="C111" i="5" s="1"/>
  <c r="E111" i="5" l="1"/>
  <c r="A112" i="5" l="1"/>
  <c r="D111" i="5"/>
  <c r="B112" i="5" l="1"/>
  <c r="C112" i="5" s="1"/>
  <c r="E112" i="5" s="1"/>
  <c r="A113" i="5" l="1"/>
  <c r="D112" i="5"/>
  <c r="B113" i="5" l="1"/>
  <c r="C113" i="5" s="1"/>
  <c r="E113" i="5" s="1"/>
  <c r="A114" i="5" l="1"/>
  <c r="D113" i="5"/>
  <c r="B114" i="5" l="1"/>
  <c r="C114" i="5" l="1"/>
  <c r="E114" i="5" s="1"/>
  <c r="A115" i="5" l="1"/>
  <c r="D114" i="5"/>
  <c r="B115" i="5" l="1"/>
  <c r="C115" i="5" s="1"/>
  <c r="E115" i="5" l="1"/>
  <c r="A116" i="5" l="1"/>
  <c r="D115" i="5"/>
  <c r="B116" i="5" l="1"/>
  <c r="C116" i="5" s="1"/>
  <c r="E116" i="5" s="1"/>
  <c r="A117" i="5" l="1"/>
  <c r="D116" i="5"/>
  <c r="B117" i="5" l="1"/>
  <c r="C117" i="5" s="1"/>
  <c r="E117" i="5" s="1"/>
  <c r="A118" i="5" l="1"/>
  <c r="D117" i="5"/>
  <c r="B118" i="5" l="1"/>
  <c r="C118" i="5" s="1"/>
  <c r="E118" i="5" l="1"/>
  <c r="A119" i="5" s="1"/>
  <c r="D118" i="5"/>
  <c r="B119" i="5" l="1"/>
  <c r="C119" i="5" s="1"/>
  <c r="E119" i="5" l="1"/>
  <c r="A120" i="5" l="1"/>
  <c r="D119" i="5"/>
  <c r="B120" i="5" l="1"/>
  <c r="C120" i="5" s="1"/>
  <c r="E120" i="5" s="1"/>
  <c r="A121" i="5" l="1"/>
  <c r="D120" i="5"/>
  <c r="B121" i="5" l="1"/>
  <c r="C121" i="5" s="1"/>
  <c r="E121" i="5" s="1"/>
  <c r="A122" i="5" l="1"/>
  <c r="D121" i="5"/>
  <c r="B122" i="5" l="1"/>
  <c r="C122" i="5" l="1"/>
  <c r="E122" i="5" s="1"/>
  <c r="A123" i="5" l="1"/>
  <c r="D122" i="5"/>
  <c r="B123" i="5" l="1"/>
  <c r="C123" i="5" s="1"/>
  <c r="E123" i="5" l="1"/>
  <c r="A124" i="5" l="1"/>
  <c r="D123" i="5"/>
  <c r="B124" i="5" l="1"/>
  <c r="C124" i="5" s="1"/>
  <c r="E124" i="5" s="1"/>
  <c r="A125" i="5" l="1"/>
  <c r="D124" i="5"/>
  <c r="B125" i="5" l="1"/>
  <c r="C125" i="5" s="1"/>
  <c r="E125" i="5" s="1"/>
  <c r="A126" i="5" l="1"/>
  <c r="D125" i="5"/>
  <c r="B126" i="5" l="1"/>
  <c r="C126" i="5" l="1"/>
  <c r="E126" i="5" s="1"/>
  <c r="A127" i="5" l="1"/>
  <c r="D126" i="5"/>
  <c r="B127" i="5" l="1"/>
  <c r="C127" i="5" s="1"/>
  <c r="E127" i="5" l="1"/>
  <c r="A128" i="5" l="1"/>
  <c r="D127" i="5"/>
  <c r="B128" i="5" l="1"/>
  <c r="C128" i="5" s="1"/>
  <c r="E128" i="5" s="1"/>
  <c r="A129" i="5" l="1"/>
  <c r="D128" i="5"/>
  <c r="B129" i="5" l="1"/>
  <c r="C129" i="5" s="1"/>
  <c r="E129" i="5" s="1"/>
  <c r="A130" i="5" l="1"/>
  <c r="D129" i="5"/>
  <c r="B130" i="5" l="1"/>
  <c r="C130" i="5" l="1"/>
  <c r="E130" i="5" s="1"/>
  <c r="A131" i="5" l="1"/>
  <c r="D130" i="5"/>
  <c r="B131" i="5" l="1"/>
  <c r="C131" i="5" s="1"/>
  <c r="E131" i="5" l="1"/>
  <c r="A132" i="5" l="1"/>
  <c r="D131" i="5"/>
  <c r="B132" i="5" l="1"/>
  <c r="C132" i="5" s="1"/>
  <c r="E132" i="5" l="1"/>
  <c r="A133" i="5" l="1"/>
  <c r="D132" i="5"/>
  <c r="B133" i="5" l="1"/>
  <c r="C133" i="5" s="1"/>
  <c r="E133" i="5" s="1"/>
  <c r="A134" i="5" l="1"/>
  <c r="D133" i="5"/>
  <c r="B134" i="5" l="1"/>
  <c r="C134" i="5" s="1"/>
  <c r="E134" i="5" l="1"/>
  <c r="A135" i="5" s="1"/>
  <c r="D134" i="5"/>
  <c r="B135" i="5" l="1"/>
  <c r="C135" i="5" s="1"/>
  <c r="E135" i="5" l="1"/>
  <c r="A136" i="5" l="1"/>
  <c r="D135" i="5"/>
  <c r="B136" i="5" l="1"/>
  <c r="C136" i="5"/>
  <c r="E136" i="5" s="1"/>
  <c r="A137" i="5" s="1"/>
  <c r="D136" i="5" l="1"/>
  <c r="B137" i="5" s="1"/>
  <c r="C137" i="5" l="1"/>
  <c r="E137" i="5" s="1"/>
  <c r="A138" i="5" l="1"/>
  <c r="D137" i="5"/>
  <c r="B138" i="5" l="1"/>
  <c r="C138" i="5" l="1"/>
  <c r="E138" i="5" s="1"/>
  <c r="A139" i="5" l="1"/>
  <c r="D138" i="5"/>
  <c r="B139" i="5" l="1"/>
  <c r="C139" i="5" s="1"/>
  <c r="E139" i="5" l="1"/>
  <c r="A140" i="5" l="1"/>
  <c r="D139" i="5"/>
  <c r="B140" i="5" l="1"/>
  <c r="C140" i="5" s="1"/>
  <c r="E140" i="5" s="1"/>
  <c r="A141" i="5" l="1"/>
  <c r="D140" i="5"/>
  <c r="B141" i="5" l="1"/>
  <c r="C141" i="5" s="1"/>
  <c r="E141" i="5" s="1"/>
  <c r="A142" i="5" l="1"/>
  <c r="D141" i="5"/>
  <c r="B142" i="5" l="1"/>
  <c r="C142" i="5" s="1"/>
  <c r="E142" i="5" l="1"/>
  <c r="A143" i="5" s="1"/>
  <c r="D142" i="5"/>
  <c r="B143" i="5" l="1"/>
  <c r="C143" i="5" s="1"/>
  <c r="E143" i="5" l="1"/>
  <c r="A144" i="5" l="1"/>
  <c r="D143" i="5"/>
  <c r="B144" i="5" l="1"/>
  <c r="C144" i="5" s="1"/>
  <c r="E144" i="5" s="1"/>
  <c r="A145" i="5" l="1"/>
  <c r="D144" i="5"/>
  <c r="B145" i="5" l="1"/>
  <c r="C145" i="5" s="1"/>
  <c r="E145" i="5" l="1"/>
  <c r="A146" i="5" l="1"/>
  <c r="D145" i="5"/>
  <c r="B146" i="5" l="1"/>
  <c r="C146" i="5" l="1"/>
  <c r="E146" i="5" s="1"/>
  <c r="A147" i="5" l="1"/>
  <c r="D146" i="5"/>
  <c r="B147" i="5" l="1"/>
  <c r="C147" i="5" s="1"/>
  <c r="E147" i="5" l="1"/>
  <c r="A148" i="5" l="1"/>
  <c r="D147" i="5"/>
  <c r="B148" i="5" l="1"/>
  <c r="C148" i="5" s="1"/>
  <c r="E148" i="5" l="1"/>
  <c r="A149" i="5" l="1"/>
  <c r="D148" i="5"/>
  <c r="B149" i="5" l="1"/>
  <c r="C149" i="5" s="1"/>
  <c r="E149" i="5" s="1"/>
  <c r="A150" i="5" l="1"/>
  <c r="D149" i="5"/>
  <c r="B150" i="5" l="1"/>
  <c r="C150" i="5" l="1"/>
  <c r="E150" i="5" s="1"/>
  <c r="A151" i="5" l="1"/>
  <c r="D150" i="5"/>
  <c r="B151" i="5" l="1"/>
  <c r="C151" i="5" s="1"/>
  <c r="E151" i="5" s="1"/>
  <c r="A152" i="5" l="1"/>
  <c r="D151" i="5"/>
  <c r="B152" i="5" l="1"/>
  <c r="C152" i="5" s="1"/>
  <c r="E152" i="5" s="1"/>
  <c r="A153" i="5" l="1"/>
  <c r="D152" i="5"/>
  <c r="B153" i="5" l="1"/>
  <c r="C153" i="5" s="1"/>
  <c r="E153" i="5" l="1"/>
  <c r="A154" i="5" l="1"/>
  <c r="D153" i="5"/>
  <c r="B154" i="5" l="1"/>
  <c r="C154" i="5" l="1"/>
  <c r="E154" i="5" s="1"/>
  <c r="A155" i="5" l="1"/>
  <c r="D154" i="5"/>
  <c r="B155" i="5" l="1"/>
  <c r="C155" i="5" s="1"/>
  <c r="E155" i="5" l="1"/>
  <c r="A156" i="5" l="1"/>
  <c r="D155" i="5"/>
  <c r="B156" i="5" l="1"/>
  <c r="C156" i="5" l="1"/>
  <c r="E156" i="5" s="1"/>
  <c r="A157" i="5" l="1"/>
  <c r="D156" i="5"/>
  <c r="B157" i="5" l="1"/>
  <c r="C157" i="5" l="1"/>
  <c r="E157" i="5" s="1"/>
  <c r="A158" i="5" l="1"/>
  <c r="D157" i="5"/>
  <c r="B158" i="5" l="1"/>
  <c r="C158" i="5" s="1"/>
  <c r="E158" i="5" l="1"/>
  <c r="A159" i="5" s="1"/>
  <c r="D158" i="5"/>
  <c r="B159" i="5" l="1"/>
  <c r="C159" i="5" s="1"/>
  <c r="E159" i="5" l="1"/>
  <c r="A160" i="5" l="1"/>
  <c r="D159" i="5"/>
  <c r="B160" i="5" l="1"/>
  <c r="C160" i="5" s="1"/>
  <c r="E160" i="5" s="1"/>
  <c r="A161" i="5" l="1"/>
  <c r="D160" i="5"/>
  <c r="B161" i="5" l="1"/>
  <c r="C161" i="5" s="1"/>
  <c r="E161" i="5" s="1"/>
  <c r="A162" i="5" l="1"/>
  <c r="D161" i="5"/>
  <c r="B162" i="5" l="1"/>
  <c r="C162" i="5" l="1"/>
  <c r="E162" i="5" s="1"/>
  <c r="A163" i="5" l="1"/>
  <c r="D162" i="5"/>
  <c r="B163" i="5" l="1"/>
  <c r="C163" i="5" s="1"/>
  <c r="E163" i="5" s="1"/>
  <c r="A164" i="5" l="1"/>
  <c r="D163" i="5"/>
  <c r="B164" i="5" l="1"/>
  <c r="C164" i="5" s="1"/>
  <c r="E164" i="5" s="1"/>
  <c r="A165" i="5" l="1"/>
  <c r="D164" i="5"/>
  <c r="B165" i="5" l="1"/>
  <c r="C165" i="5" s="1"/>
  <c r="E165" i="5" s="1"/>
  <c r="A166" i="5" l="1"/>
  <c r="D165" i="5"/>
  <c r="B166" i="5" l="1"/>
  <c r="C166" i="5" l="1"/>
  <c r="E166" i="5" s="1"/>
  <c r="A167" i="5" l="1"/>
  <c r="D166" i="5"/>
  <c r="B167" i="5" l="1"/>
  <c r="C167" i="5" s="1"/>
  <c r="E167" i="5" l="1"/>
  <c r="A168" i="5" l="1"/>
  <c r="D167" i="5"/>
  <c r="B168" i="5" l="1"/>
  <c r="C168" i="5" s="1"/>
  <c r="E168" i="5" s="1"/>
  <c r="A169" i="5" l="1"/>
  <c r="D168" i="5"/>
  <c r="B169" i="5" l="1"/>
  <c r="C169" i="5" s="1"/>
  <c r="E169" i="5" l="1"/>
  <c r="A170" i="5" l="1"/>
  <c r="D169" i="5"/>
  <c r="B170" i="5" l="1"/>
  <c r="C170" i="5" l="1"/>
  <c r="E170" i="5" s="1"/>
  <c r="A171" i="5" l="1"/>
  <c r="D170" i="5"/>
  <c r="B171" i="5" l="1"/>
  <c r="C171" i="5" s="1"/>
  <c r="E171" i="5" l="1"/>
  <c r="A172" i="5" l="1"/>
  <c r="D171" i="5"/>
  <c r="B172" i="5" l="1"/>
  <c r="C172" i="5" s="1"/>
  <c r="E172" i="5" s="1"/>
  <c r="A173" i="5" l="1"/>
  <c r="D172" i="5"/>
  <c r="B173" i="5" l="1"/>
  <c r="C173" i="5" l="1"/>
  <c r="E173" i="5" s="1"/>
  <c r="A174" i="5" l="1"/>
  <c r="D173" i="5"/>
  <c r="B174" i="5" l="1"/>
  <c r="C174" i="5" s="1"/>
  <c r="E174" i="5" l="1"/>
  <c r="A175" i="5" s="1"/>
  <c r="D174" i="5" l="1"/>
  <c r="B175" i="5" s="1"/>
  <c r="C175" i="5" s="1"/>
  <c r="E175" i="5" l="1"/>
  <c r="A176" i="5" l="1"/>
  <c r="D175" i="5"/>
  <c r="B176" i="5" l="1"/>
  <c r="C176" i="5" s="1"/>
  <c r="E176" i="5" s="1"/>
  <c r="A177" i="5" l="1"/>
  <c r="D176" i="5"/>
  <c r="B177" i="5" l="1"/>
  <c r="C177" i="5" s="1"/>
  <c r="E177" i="5" l="1"/>
  <c r="A178" i="5" s="1"/>
  <c r="D177" i="5" l="1"/>
  <c r="B178" i="5" s="1"/>
  <c r="C178" i="5" s="1"/>
  <c r="E178" i="5" l="1"/>
  <c r="A179" i="5" l="1"/>
  <c r="D178" i="5"/>
  <c r="B179" i="5" l="1"/>
  <c r="C179" i="5" s="1"/>
  <c r="E179" i="5" s="1"/>
  <c r="A180" i="5" l="1"/>
  <c r="D179" i="5"/>
  <c r="B180" i="5" l="1"/>
  <c r="C180" i="5" s="1"/>
  <c r="E180" i="5" s="1"/>
  <c r="A181" i="5" l="1"/>
  <c r="D180" i="5"/>
  <c r="B181" i="5" l="1"/>
  <c r="C181" i="5" l="1"/>
  <c r="E181" i="5" s="1"/>
  <c r="A182" i="5" l="1"/>
  <c r="D181" i="5"/>
  <c r="B182" i="5" l="1"/>
  <c r="C182" i="5" s="1"/>
  <c r="E182" i="5" l="1"/>
  <c r="A183" i="5" l="1"/>
  <c r="D182" i="5"/>
  <c r="B183" i="5" l="1"/>
  <c r="C183" i="5" s="1"/>
  <c r="E183" i="5" s="1"/>
  <c r="A184" i="5" l="1"/>
  <c r="D183" i="5"/>
  <c r="B184" i="5" l="1"/>
  <c r="C184" i="5" s="1"/>
  <c r="E184" i="5" s="1"/>
  <c r="A185" i="5" l="1"/>
  <c r="D184" i="5"/>
  <c r="B185" i="5" l="1"/>
  <c r="C185" i="5" s="1"/>
  <c r="E185" i="5" l="1"/>
  <c r="A186" i="5" s="1"/>
  <c r="D185" i="5"/>
  <c r="B186" i="5" l="1"/>
  <c r="C186" i="5" s="1"/>
  <c r="E186" i="5" l="1"/>
  <c r="A187" i="5" l="1"/>
  <c r="D186" i="5"/>
  <c r="B187" i="5" l="1"/>
  <c r="C187" i="5" s="1"/>
  <c r="E187" i="5" s="1"/>
  <c r="A188" i="5" s="1"/>
  <c r="D187" i="5" l="1"/>
  <c r="B188" i="5" s="1"/>
  <c r="C188" i="5" l="1"/>
  <c r="E188" i="5" s="1"/>
  <c r="A189" i="5" l="1"/>
  <c r="D188" i="5"/>
  <c r="B189" i="5" l="1"/>
  <c r="C189" i="5" l="1"/>
  <c r="E189" i="5" s="1"/>
  <c r="A190" i="5" l="1"/>
  <c r="D189" i="5"/>
  <c r="B190" i="5" l="1"/>
  <c r="C190" i="5" s="1"/>
  <c r="E190" i="5" l="1"/>
  <c r="A191" i="5" l="1"/>
  <c r="D190" i="5"/>
  <c r="B191" i="5" l="1"/>
  <c r="C191" i="5" s="1"/>
  <c r="E191" i="5" s="1"/>
  <c r="A192" i="5" l="1"/>
  <c r="D191" i="5"/>
  <c r="B192" i="5" l="1"/>
  <c r="C192" i="5" s="1"/>
  <c r="E192" i="5" s="1"/>
  <c r="A193" i="5" s="1"/>
  <c r="D192" i="5" l="1"/>
  <c r="B193" i="5" s="1"/>
  <c r="C193" i="5" l="1"/>
  <c r="E193" i="5" s="1"/>
  <c r="A194" i="5" l="1"/>
  <c r="D193" i="5"/>
  <c r="B194" i="5" l="1"/>
  <c r="C194" i="5" s="1"/>
  <c r="E194" i="5" l="1"/>
  <c r="A195" i="5" l="1"/>
  <c r="D194" i="5"/>
  <c r="B195" i="5" l="1"/>
  <c r="C195" i="5" s="1"/>
  <c r="E195" i="5" s="1"/>
  <c r="A196" i="5" l="1"/>
  <c r="D195" i="5"/>
  <c r="B196" i="5" l="1"/>
  <c r="C196" i="5" s="1"/>
  <c r="E196" i="5" s="1"/>
  <c r="A197" i="5" l="1"/>
  <c r="D196" i="5"/>
  <c r="B197" i="5" l="1"/>
  <c r="C197" i="5" s="1"/>
  <c r="E197" i="5" l="1"/>
  <c r="A198" i="5" s="1"/>
  <c r="D197" i="5"/>
  <c r="B198" i="5" l="1"/>
  <c r="C198" i="5" s="1"/>
  <c r="E198" i="5" l="1"/>
  <c r="A199" i="5" l="1"/>
  <c r="D198" i="5"/>
  <c r="B199" i="5" l="1"/>
  <c r="C199" i="5" s="1"/>
  <c r="E199" i="5" s="1"/>
  <c r="A200" i="5" l="1"/>
  <c r="D199" i="5"/>
  <c r="B200" i="5" l="1"/>
  <c r="C200" i="5" s="1"/>
  <c r="E200" i="5" s="1"/>
  <c r="A201" i="5" s="1"/>
  <c r="D200" i="5" l="1"/>
  <c r="B201" i="5" s="1"/>
  <c r="C201" i="5" l="1"/>
  <c r="E201" i="5" s="1"/>
  <c r="A202" i="5" l="1"/>
  <c r="D201" i="5"/>
  <c r="B202" i="5" l="1"/>
  <c r="C202" i="5" s="1"/>
  <c r="E202" i="5" l="1"/>
  <c r="A203" i="5" l="1"/>
  <c r="D202" i="5"/>
  <c r="B203" i="5" l="1"/>
  <c r="C203" i="5" s="1"/>
  <c r="E203" i="5" s="1"/>
  <c r="A204" i="5" l="1"/>
  <c r="D203" i="5"/>
  <c r="B204" i="5" l="1"/>
  <c r="C204" i="5" s="1"/>
  <c r="E204" i="5" s="1"/>
  <c r="A205" i="5" l="1"/>
  <c r="D204" i="5"/>
  <c r="B205" i="5" l="1"/>
  <c r="C205" i="5" s="1"/>
  <c r="E205" i="5" l="1"/>
  <c r="A206" i="5" s="1"/>
  <c r="D205" i="5"/>
  <c r="B206" i="5" l="1"/>
  <c r="C206" i="5" s="1"/>
  <c r="E206" i="5" l="1"/>
  <c r="A207" i="5" l="1"/>
  <c r="D206" i="5"/>
  <c r="B207" i="5" l="1"/>
  <c r="C207" i="5" s="1"/>
  <c r="E207" i="5" s="1"/>
  <c r="A208" i="5" s="1"/>
  <c r="D207" i="5" l="1"/>
  <c r="B208" i="5" s="1"/>
  <c r="C208" i="5" l="1"/>
  <c r="E208" i="5" s="1"/>
  <c r="A209" i="5" l="1"/>
  <c r="D208" i="5"/>
  <c r="B209" i="5" l="1"/>
  <c r="C209" i="5" s="1"/>
  <c r="E209" i="5" l="1"/>
  <c r="A210" i="5" s="1"/>
  <c r="D209" i="5"/>
  <c r="B210" i="5" l="1"/>
  <c r="C210" i="5" s="1"/>
  <c r="E210" i="5" l="1"/>
  <c r="A211" i="5" l="1"/>
  <c r="D210" i="5"/>
  <c r="B211" i="5" l="1"/>
  <c r="C211" i="5" s="1"/>
  <c r="E211" i="5" s="1"/>
  <c r="A212" i="5" l="1"/>
  <c r="D211" i="5"/>
  <c r="B212" i="5" l="1"/>
  <c r="C212" i="5" s="1"/>
  <c r="E212" i="5" s="1"/>
  <c r="A213" i="5" l="1"/>
  <c r="D212" i="5"/>
  <c r="B213" i="5" l="1"/>
  <c r="C213" i="5" s="1"/>
  <c r="E213" i="5" l="1"/>
  <c r="A214" i="5" s="1"/>
  <c r="D213" i="5"/>
  <c r="B214" i="5" l="1"/>
  <c r="C214" i="5" s="1"/>
  <c r="E214" i="5" l="1"/>
  <c r="A215" i="5" l="1"/>
  <c r="D214" i="5"/>
  <c r="B215" i="5" l="1"/>
  <c r="C215" i="5" s="1"/>
  <c r="E215" i="5" s="1"/>
  <c r="A216" i="5" s="1"/>
  <c r="D215" i="5" l="1"/>
  <c r="B216" i="5" s="1"/>
  <c r="C216" i="5" l="1"/>
  <c r="E216" i="5" s="1"/>
  <c r="A217" i="5" l="1"/>
  <c r="D216" i="5"/>
  <c r="B217" i="5" l="1"/>
  <c r="C217" i="5" s="1"/>
  <c r="E217" i="5" l="1"/>
  <c r="A218" i="5" s="1"/>
  <c r="D217" i="5"/>
  <c r="B218" i="5" l="1"/>
  <c r="C218" i="5" s="1"/>
  <c r="E218" i="5" l="1"/>
  <c r="A219" i="5" l="1"/>
  <c r="D218" i="5"/>
  <c r="B219" i="5" l="1"/>
  <c r="C219" i="5" s="1"/>
  <c r="E219" i="5" s="1"/>
  <c r="A220" i="5" l="1"/>
  <c r="D219" i="5"/>
  <c r="B220" i="5" l="1"/>
  <c r="C220" i="5" s="1"/>
  <c r="E220" i="5" s="1"/>
  <c r="A221" i="5" l="1"/>
  <c r="D220" i="5"/>
  <c r="B221" i="5" l="1"/>
  <c r="C221" i="5" l="1"/>
  <c r="E221" i="5" s="1"/>
  <c r="A222" i="5" l="1"/>
  <c r="D221" i="5"/>
  <c r="B222" i="5" l="1"/>
  <c r="C222" i="5" s="1"/>
  <c r="E222" i="5" l="1"/>
  <c r="A223" i="5" s="1"/>
  <c r="D222" i="5" l="1"/>
  <c r="B223" i="5" s="1"/>
  <c r="C223" i="5" s="1"/>
  <c r="E223" i="5" l="1"/>
  <c r="A224" i="5" l="1"/>
  <c r="D223" i="5"/>
  <c r="B224" i="5" l="1"/>
  <c r="C224" i="5" s="1"/>
  <c r="E224" i="5" l="1"/>
  <c r="A225" i="5" l="1"/>
  <c r="D224" i="5"/>
  <c r="B225" i="5" l="1"/>
  <c r="C225" i="5" s="1"/>
  <c r="E225" i="5" l="1"/>
  <c r="A226" i="5" l="1"/>
  <c r="D225" i="5"/>
  <c r="B226" i="5" l="1"/>
  <c r="C226" i="5" s="1"/>
  <c r="E226" i="5" l="1"/>
  <c r="A227" i="5" l="1"/>
  <c r="D226" i="5"/>
  <c r="B227" i="5" l="1"/>
  <c r="C227" i="5" l="1"/>
  <c r="E227" i="5" s="1"/>
  <c r="A228" i="5" l="1"/>
  <c r="D227" i="5"/>
  <c r="B228" i="5" l="1"/>
  <c r="C228" i="5" s="1"/>
  <c r="E228" i="5" l="1"/>
  <c r="A229" i="5" l="1"/>
  <c r="D228" i="5"/>
  <c r="B229" i="5" l="1"/>
  <c r="C229" i="5" s="1"/>
  <c r="E229" i="5" s="1"/>
  <c r="A230" i="5" l="1"/>
  <c r="D229" i="5"/>
  <c r="B230" i="5" l="1"/>
  <c r="C230" i="5" s="1"/>
  <c r="E230" i="5" l="1"/>
  <c r="A231" i="5" s="1"/>
  <c r="D230" i="5"/>
  <c r="B231" i="5" l="1"/>
  <c r="C231" i="5" s="1"/>
  <c r="E231" i="5" l="1"/>
  <c r="A232" i="5" s="1"/>
  <c r="D231" i="5" l="1"/>
  <c r="B232" i="5" s="1"/>
  <c r="C232" i="5" s="1"/>
  <c r="E232" i="5" s="1"/>
  <c r="A233" i="5" l="1"/>
  <c r="D232" i="5"/>
  <c r="B233" i="5" l="1"/>
  <c r="C233" i="5" s="1"/>
  <c r="E233" i="5" s="1"/>
  <c r="A234" i="5" s="1"/>
  <c r="D233" i="5" l="1"/>
  <c r="B234" i="5" s="1"/>
  <c r="C234" i="5" s="1"/>
  <c r="E234" i="5" s="1"/>
  <c r="A235" i="5" l="1"/>
  <c r="D234" i="5"/>
  <c r="B235" i="5" l="1"/>
  <c r="C235" i="5" s="1"/>
  <c r="E235" i="5" l="1"/>
  <c r="A236" i="5" s="1"/>
  <c r="D235" i="5"/>
  <c r="B236" i="5" l="1"/>
  <c r="C236" i="5" s="1"/>
  <c r="E236" i="5" l="1"/>
  <c r="A237" i="5" l="1"/>
  <c r="D236" i="5"/>
  <c r="B237" i="5" l="1"/>
  <c r="C237" i="5" s="1"/>
  <c r="E237" i="5" s="1"/>
  <c r="A238" i="5" l="1"/>
  <c r="D237" i="5"/>
  <c r="B238" i="5" l="1"/>
  <c r="C238" i="5" s="1"/>
  <c r="E238" i="5" s="1"/>
  <c r="A239" i="5" l="1"/>
  <c r="D238" i="5"/>
  <c r="B239" i="5" l="1"/>
  <c r="C239" i="5" l="1"/>
  <c r="E239" i="5" s="1"/>
  <c r="A240" i="5" l="1"/>
  <c r="D239" i="5"/>
  <c r="B240" i="5" l="1"/>
  <c r="C240" i="5" s="1"/>
  <c r="E240" i="5" l="1"/>
  <c r="A241" i="5" l="1"/>
  <c r="D240" i="5"/>
  <c r="B241" i="5" l="1"/>
  <c r="C241" i="5" s="1"/>
  <c r="E241" i="5" s="1"/>
  <c r="A242" i="5" l="1"/>
  <c r="D241" i="5"/>
  <c r="B242" i="5" l="1"/>
  <c r="C242" i="5" s="1"/>
  <c r="E242" i="5" l="1"/>
  <c r="A243" i="5" l="1"/>
  <c r="D242" i="5"/>
  <c r="B243" i="5" l="1"/>
  <c r="C243" i="5" l="1"/>
  <c r="E243" i="5" s="1"/>
  <c r="A244" i="5" l="1"/>
  <c r="D243" i="5"/>
  <c r="B244" i="5" l="1"/>
  <c r="C244" i="5" s="1"/>
  <c r="E244" i="5" l="1"/>
  <c r="A245" i="5" l="1"/>
  <c r="D244" i="5"/>
  <c r="B245" i="5" l="1"/>
  <c r="C245" i="5" l="1"/>
  <c r="E245" i="5" s="1"/>
  <c r="A246" i="5" l="1"/>
  <c r="D245" i="5"/>
  <c r="B246" i="5" l="1"/>
  <c r="C246" i="5" l="1"/>
  <c r="E246" i="5" s="1"/>
  <c r="A247" i="5" l="1"/>
  <c r="D246" i="5"/>
  <c r="B247" i="5" l="1"/>
  <c r="C247" i="5"/>
  <c r="E247" i="5" l="1"/>
  <c r="A248" i="5" s="1"/>
  <c r="D247" i="5"/>
  <c r="B248" i="5" l="1"/>
  <c r="C248" i="5" s="1"/>
  <c r="E248" i="5" l="1"/>
  <c r="A249" i="5" l="1"/>
  <c r="D248" i="5"/>
  <c r="B249" i="5" l="1"/>
  <c r="C249" i="5" s="1"/>
  <c r="E249" i="5" s="1"/>
  <c r="A250" i="5" l="1"/>
  <c r="D249" i="5"/>
  <c r="B250" i="5" l="1"/>
  <c r="C250" i="5" s="1"/>
  <c r="E250" i="5" s="1"/>
  <c r="A251" i="5" l="1"/>
  <c r="D250" i="5"/>
  <c r="B251" i="5" l="1"/>
  <c r="C251" i="5" s="1"/>
  <c r="E251" i="5" s="1"/>
  <c r="A252" i="5" l="1"/>
  <c r="D251" i="5"/>
  <c r="B252" i="5" l="1"/>
  <c r="C252" i="5" s="1"/>
  <c r="E252" i="5" l="1"/>
  <c r="A253" i="5" s="1"/>
  <c r="D252" i="5" l="1"/>
  <c r="B253" i="5" s="1"/>
  <c r="C253" i="5" s="1"/>
  <c r="E253" i="5" l="1"/>
  <c r="A254" i="5" l="1"/>
  <c r="D253" i="5"/>
  <c r="B254" i="5" l="1"/>
  <c r="C254" i="5" s="1"/>
  <c r="E254" i="5" s="1"/>
  <c r="A255" i="5" l="1"/>
  <c r="D254" i="5"/>
  <c r="B255" i="5" l="1"/>
  <c r="C255" i="5" s="1"/>
  <c r="E255" i="5" s="1"/>
  <c r="A256" i="5" l="1"/>
  <c r="D255" i="5"/>
  <c r="B256" i="5" l="1"/>
  <c r="C256" i="5" s="1"/>
  <c r="E256" i="5" l="1"/>
  <c r="A257" i="5" s="1"/>
  <c r="D256" i="5"/>
  <c r="B257" i="5" l="1"/>
  <c r="C257" i="5" s="1"/>
  <c r="E257" i="5" l="1"/>
  <c r="A258" i="5" l="1"/>
  <c r="D257" i="5"/>
  <c r="B258" i="5" l="1"/>
  <c r="C258" i="5" s="1"/>
  <c r="E258" i="5" s="1"/>
  <c r="A259" i="5" l="1"/>
  <c r="D258" i="5"/>
  <c r="B259" i="5" l="1"/>
  <c r="C259" i="5" s="1"/>
  <c r="E259" i="5" s="1"/>
  <c r="A260" i="5" l="1"/>
  <c r="D259" i="5"/>
  <c r="B260" i="5" l="1"/>
  <c r="C260" i="5" l="1"/>
  <c r="E260" i="5" s="1"/>
  <c r="A261" i="5" l="1"/>
  <c r="D260" i="5"/>
  <c r="B261" i="5" l="1"/>
  <c r="C261" i="5" s="1"/>
  <c r="E261" i="5" l="1"/>
  <c r="A262" i="5" l="1"/>
  <c r="D261" i="5"/>
  <c r="B262" i="5" l="1"/>
  <c r="C262" i="5" s="1"/>
  <c r="E262" i="5" s="1"/>
  <c r="A263" i="5" l="1"/>
  <c r="D262" i="5"/>
  <c r="B263" i="5" l="1"/>
  <c r="C263" i="5" s="1"/>
  <c r="E263" i="5" s="1"/>
  <c r="A264" i="5" l="1"/>
  <c r="D263" i="5"/>
  <c r="B264" i="5" l="1"/>
  <c r="C264" i="5" l="1"/>
  <c r="E264" i="5" s="1"/>
  <c r="A265" i="5" l="1"/>
  <c r="D264" i="5"/>
  <c r="B265" i="5" l="1"/>
  <c r="C265" i="5" s="1"/>
  <c r="E265" i="5" l="1"/>
  <c r="A266" i="5" l="1"/>
  <c r="D265" i="5"/>
  <c r="B266" i="5" l="1"/>
  <c r="C266" i="5" s="1"/>
  <c r="E266" i="5" s="1"/>
  <c r="A267" i="5" l="1"/>
  <c r="D266" i="5"/>
  <c r="B267" i="5" l="1"/>
  <c r="C267" i="5" s="1"/>
  <c r="E267" i="5" s="1"/>
  <c r="A268" i="5" l="1"/>
  <c r="D267" i="5"/>
  <c r="B268" i="5" l="1"/>
  <c r="C268" i="5" l="1"/>
  <c r="E268" i="5" s="1"/>
  <c r="A269" i="5" l="1"/>
  <c r="D268" i="5"/>
  <c r="B269" i="5" l="1"/>
  <c r="C269" i="5" s="1"/>
  <c r="E269" i="5" l="1"/>
  <c r="A270" i="5" l="1"/>
  <c r="D269" i="5"/>
  <c r="B270" i="5" l="1"/>
  <c r="C270" i="5" s="1"/>
  <c r="E270" i="5" s="1"/>
  <c r="A271" i="5" l="1"/>
  <c r="D270" i="5"/>
  <c r="B271" i="5" l="1"/>
  <c r="C271" i="5" s="1"/>
  <c r="E271" i="5" s="1"/>
  <c r="A272" i="5" l="1"/>
  <c r="D271" i="5"/>
  <c r="B272" i="5" l="1"/>
  <c r="C272" i="5" l="1"/>
  <c r="E272" i="5" s="1"/>
  <c r="A273" i="5" l="1"/>
  <c r="D272" i="5"/>
  <c r="B273" i="5" l="1"/>
  <c r="C273" i="5" s="1"/>
  <c r="E273" i="5" l="1"/>
  <c r="A274" i="5" l="1"/>
  <c r="D273" i="5"/>
  <c r="B274" i="5" l="1"/>
  <c r="C274" i="5" s="1"/>
  <c r="E274" i="5" s="1"/>
  <c r="A275" i="5" l="1"/>
  <c r="D274" i="5"/>
  <c r="B275" i="5" l="1"/>
  <c r="C275" i="5" s="1"/>
  <c r="E275" i="5" s="1"/>
  <c r="A276" i="5" l="1"/>
  <c r="D275" i="5"/>
  <c r="B276" i="5" l="1"/>
  <c r="C276" i="5" s="1"/>
  <c r="E276" i="5" l="1"/>
  <c r="A277" i="5" s="1"/>
  <c r="D276" i="5"/>
  <c r="B277" i="5" l="1"/>
  <c r="C277" i="5" s="1"/>
  <c r="E277" i="5" l="1"/>
  <c r="A278" i="5" l="1"/>
  <c r="D277" i="5"/>
  <c r="B278" i="5" l="1"/>
  <c r="C278" i="5" s="1"/>
  <c r="E278" i="5" s="1"/>
  <c r="A279" i="5" l="1"/>
  <c r="D278" i="5"/>
  <c r="B279" i="5" l="1"/>
  <c r="C279" i="5" s="1"/>
  <c r="E279" i="5" s="1"/>
  <c r="A280" i="5" l="1"/>
  <c r="D279" i="5"/>
  <c r="B280" i="5" l="1"/>
  <c r="C280" i="5" l="1"/>
  <c r="E280" i="5" s="1"/>
  <c r="A281" i="5" l="1"/>
  <c r="D280" i="5"/>
  <c r="B281" i="5" l="1"/>
  <c r="C281" i="5" s="1"/>
  <c r="E281" i="5" l="1"/>
  <c r="A282" i="5" l="1"/>
  <c r="D281" i="5"/>
  <c r="B282" i="5" l="1"/>
  <c r="C282" i="5" s="1"/>
  <c r="E282" i="5" s="1"/>
  <c r="A283" i="5" l="1"/>
  <c r="D282" i="5"/>
  <c r="B283" i="5" l="1"/>
  <c r="C283" i="5" s="1"/>
  <c r="E283" i="5" s="1"/>
  <c r="A284" i="5" l="1"/>
  <c r="D283" i="5"/>
  <c r="B284" i="5" l="1"/>
  <c r="C284" i="5" s="1"/>
  <c r="E284" i="5" l="1"/>
  <c r="A285" i="5" s="1"/>
  <c r="D284" i="5" l="1"/>
  <c r="B285" i="5" s="1"/>
  <c r="C285" i="5" s="1"/>
  <c r="E285" i="5" l="1"/>
  <c r="A286" i="5" l="1"/>
  <c r="D285" i="5"/>
  <c r="B286" i="5" l="1"/>
  <c r="C286" i="5" s="1"/>
  <c r="E286" i="5" s="1"/>
  <c r="A287" i="5" l="1"/>
  <c r="D286" i="5"/>
  <c r="B287" i="5" l="1"/>
  <c r="C287" i="5" s="1"/>
  <c r="E287" i="5" s="1"/>
  <c r="A288" i="5" l="1"/>
  <c r="D287" i="5"/>
  <c r="B288" i="5" l="1"/>
  <c r="C288" i="5" l="1"/>
  <c r="E288" i="5" s="1"/>
  <c r="A289" i="5" l="1"/>
  <c r="D288" i="5"/>
  <c r="B289" i="5" l="1"/>
  <c r="C289" i="5" s="1"/>
  <c r="E289" i="5" l="1"/>
  <c r="A290" i="5" l="1"/>
  <c r="D289" i="5"/>
  <c r="B290" i="5" l="1"/>
  <c r="C290" i="5" s="1"/>
  <c r="E290" i="5" s="1"/>
  <c r="A291" i="5" l="1"/>
  <c r="D290" i="5"/>
  <c r="B291" i="5" l="1"/>
  <c r="C291" i="5" s="1"/>
  <c r="E291" i="5" l="1"/>
  <c r="A292" i="5" l="1"/>
  <c r="D291" i="5"/>
  <c r="B292" i="5" l="1"/>
  <c r="C292" i="5" l="1"/>
  <c r="E292" i="5" s="1"/>
  <c r="A293" i="5" l="1"/>
  <c r="D292" i="5"/>
  <c r="B293" i="5" l="1"/>
  <c r="C293" i="5" s="1"/>
  <c r="E293" i="5" l="1"/>
  <c r="A294" i="5" l="1"/>
  <c r="D293" i="5"/>
  <c r="B294" i="5" l="1"/>
  <c r="C294" i="5" s="1"/>
  <c r="E294" i="5" s="1"/>
  <c r="A295" i="5" l="1"/>
  <c r="D294" i="5"/>
  <c r="B295" i="5" l="1"/>
  <c r="C295" i="5" s="1"/>
  <c r="E295" i="5" s="1"/>
  <c r="A296" i="5" s="1"/>
  <c r="D295" i="5" l="1"/>
  <c r="B296" i="5" s="1"/>
  <c r="C296" i="5" l="1"/>
  <c r="E296" i="5" s="1"/>
  <c r="A297" i="5" l="1"/>
  <c r="D296" i="5"/>
  <c r="B297" i="5" l="1"/>
  <c r="C297" i="5" s="1"/>
  <c r="E297" i="5" l="1"/>
  <c r="A298" i="5" l="1"/>
  <c r="D297" i="5"/>
  <c r="B298" i="5" l="1"/>
  <c r="C298" i="5" s="1"/>
  <c r="E298" i="5" s="1"/>
  <c r="A299" i="5" l="1"/>
  <c r="D298" i="5"/>
  <c r="B299" i="5" l="1"/>
  <c r="C299" i="5" s="1"/>
  <c r="E299" i="5" l="1"/>
  <c r="A300" i="5" l="1"/>
  <c r="D299" i="5"/>
  <c r="B300" i="5" l="1"/>
  <c r="C300" i="5" s="1"/>
  <c r="E300" i="5" s="1"/>
  <c r="A301" i="5" s="1"/>
  <c r="D300" i="5" l="1"/>
  <c r="B301" i="5" s="1"/>
  <c r="C301" i="5" l="1"/>
  <c r="E301" i="5" s="1"/>
  <c r="A302" i="5" l="1"/>
  <c r="D301" i="5"/>
  <c r="B302" i="5" l="1"/>
  <c r="C302" i="5" s="1"/>
  <c r="E302" i="5" s="1"/>
  <c r="A303" i="5" l="1"/>
  <c r="D302" i="5"/>
  <c r="B303" i="5" l="1"/>
  <c r="C303" i="5" s="1"/>
  <c r="E303" i="5" s="1"/>
  <c r="A304" i="5" l="1"/>
  <c r="D303" i="5"/>
  <c r="B304" i="5" l="1"/>
  <c r="C304" i="5" s="1"/>
  <c r="E304" i="5" s="1"/>
  <c r="A305" i="5" l="1"/>
  <c r="D304" i="5"/>
  <c r="B305" i="5" l="1"/>
  <c r="C305" i="5" s="1"/>
  <c r="E305" i="5" s="1"/>
  <c r="A306" i="5" s="1"/>
  <c r="D305" i="5" l="1"/>
  <c r="B306" i="5" s="1"/>
  <c r="C306" i="5" s="1"/>
  <c r="E306" i="5" s="1"/>
  <c r="A307" i="5" l="1"/>
  <c r="D306" i="5"/>
  <c r="B307" i="5" l="1"/>
  <c r="C307" i="5" s="1"/>
  <c r="E307" i="5" s="1"/>
  <c r="A308" i="5" l="1"/>
  <c r="D307" i="5"/>
  <c r="B308" i="5" l="1"/>
  <c r="C308" i="5" s="1"/>
  <c r="E308" i="5" l="1"/>
  <c r="A309" i="5" l="1"/>
  <c r="D308" i="5"/>
  <c r="B309" i="5" l="1"/>
  <c r="C309" i="5" s="1"/>
  <c r="E309" i="5" l="1"/>
  <c r="A310" i="5" l="1"/>
  <c r="D309" i="5"/>
  <c r="B310" i="5" l="1"/>
  <c r="C310" i="5" s="1"/>
  <c r="E310" i="5" s="1"/>
  <c r="A311" i="5" l="1"/>
  <c r="D310" i="5"/>
  <c r="B311" i="5" l="1"/>
  <c r="C311" i="5" s="1"/>
  <c r="E311" i="5" s="1"/>
  <c r="A312" i="5" s="1"/>
  <c r="D311" i="5" l="1"/>
  <c r="B312" i="5" s="1"/>
  <c r="C312" i="5" l="1"/>
  <c r="E312" i="5" s="1"/>
  <c r="A313" i="5" l="1"/>
  <c r="D312" i="5"/>
  <c r="B313" i="5" l="1"/>
  <c r="C313" i="5" s="1"/>
  <c r="E313" i="5" s="1"/>
  <c r="A314" i="5" l="1"/>
  <c r="D313" i="5"/>
  <c r="B314" i="5" l="1"/>
  <c r="C314" i="5" s="1"/>
  <c r="E314" i="5" s="1"/>
  <c r="A315" i="5" l="1"/>
  <c r="D314" i="5"/>
  <c r="B315" i="5" l="1"/>
  <c r="C315" i="5" s="1"/>
  <c r="E315" i="5" s="1"/>
  <c r="A316" i="5" l="1"/>
  <c r="D315" i="5"/>
  <c r="B316" i="5" l="1"/>
  <c r="C316" i="5" s="1"/>
  <c r="E316" i="5" s="1"/>
  <c r="A317" i="5" l="1"/>
  <c r="D316" i="5"/>
  <c r="B317" i="5" l="1"/>
  <c r="C317" i="5" s="1"/>
  <c r="E317" i="5" l="1"/>
  <c r="A318" i="5" l="1"/>
  <c r="D317" i="5"/>
  <c r="B318" i="5" l="1"/>
  <c r="C318" i="5" s="1"/>
  <c r="E318" i="5" l="1"/>
  <c r="A319" i="5" l="1"/>
  <c r="D318" i="5"/>
  <c r="B319" i="5" l="1"/>
  <c r="C319" i="5" s="1"/>
  <c r="E319" i="5" s="1"/>
  <c r="A320" i="5" l="1"/>
  <c r="D319" i="5"/>
  <c r="B320" i="5" l="1"/>
  <c r="C320" i="5" s="1"/>
  <c r="E320" i="5" s="1"/>
  <c r="A321" i="5" l="1"/>
  <c r="D320" i="5"/>
  <c r="B321" i="5" l="1"/>
  <c r="C321" i="5" s="1"/>
  <c r="E321" i="5" l="1"/>
  <c r="A322" i="5" s="1"/>
  <c r="D321" i="5"/>
  <c r="B322" i="5" s="1"/>
  <c r="C322" i="5" s="1"/>
  <c r="E322" i="5" s="1"/>
  <c r="A323" i="5" l="1"/>
  <c r="D322" i="5"/>
  <c r="B323" i="5" l="1"/>
  <c r="C323" i="5" s="1"/>
  <c r="E323" i="5" s="1"/>
  <c r="A324" i="5" l="1"/>
  <c r="D323" i="5"/>
  <c r="B324" i="5" l="1"/>
  <c r="C324" i="5" s="1"/>
  <c r="E324" i="5" s="1"/>
  <c r="A325" i="5" l="1"/>
  <c r="D324" i="5"/>
  <c r="B325" i="5" l="1"/>
  <c r="C325" i="5" s="1"/>
  <c r="E325" i="5" s="1"/>
  <c r="A326" i="5" l="1"/>
  <c r="D325" i="5"/>
  <c r="B326" i="5" l="1"/>
  <c r="C326" i="5" s="1"/>
  <c r="E326" i="5" s="1"/>
  <c r="A327" i="5" l="1"/>
  <c r="D326" i="5"/>
  <c r="B327" i="5" l="1"/>
  <c r="C327" i="5" s="1"/>
  <c r="E327" i="5" s="1"/>
  <c r="A328" i="5" s="1"/>
  <c r="D327" i="5" l="1"/>
  <c r="B328" i="5" s="1"/>
  <c r="C328" i="5" s="1"/>
  <c r="E328" i="5" s="1"/>
  <c r="A329" i="5" l="1"/>
  <c r="D328" i="5"/>
  <c r="B329" i="5" l="1"/>
  <c r="C329" i="5" s="1"/>
  <c r="E329" i="5" l="1"/>
  <c r="A330" i="5" l="1"/>
  <c r="D329" i="5"/>
  <c r="B330" i="5" l="1"/>
  <c r="C330" i="5" s="1"/>
  <c r="E330" i="5" s="1"/>
  <c r="A331" i="5" s="1"/>
  <c r="D330" i="5" l="1"/>
  <c r="B331" i="5" s="1"/>
  <c r="C331" i="5" s="1"/>
  <c r="E331" i="5" s="1"/>
  <c r="A332" i="5" l="1"/>
  <c r="D331" i="5"/>
  <c r="B332" i="5" l="1"/>
  <c r="C332" i="5" s="1"/>
  <c r="E332" i="5" l="1"/>
  <c r="A333" i="5" l="1"/>
  <c r="D332" i="5"/>
  <c r="B333" i="5" l="1"/>
  <c r="C333" i="5" s="1"/>
  <c r="E333" i="5" s="1"/>
  <c r="A334" i="5" l="1"/>
  <c r="D333" i="5"/>
  <c r="B334" i="5" l="1"/>
  <c r="C334" i="5" s="1"/>
  <c r="E334" i="5" s="1"/>
  <c r="A335" i="5" l="1"/>
  <c r="D334" i="5"/>
  <c r="B335" i="5" l="1"/>
  <c r="C335" i="5" s="1"/>
  <c r="E335" i="5" s="1"/>
  <c r="A336" i="5" l="1"/>
  <c r="D335" i="5"/>
  <c r="B336" i="5" l="1"/>
  <c r="C336" i="5" s="1"/>
  <c r="E336" i="5" s="1"/>
  <c r="A337" i="5" s="1"/>
  <c r="D336" i="5" l="1"/>
  <c r="B337" i="5" s="1"/>
  <c r="C337" i="5" l="1"/>
  <c r="E337" i="5" s="1"/>
  <c r="A338" i="5" l="1"/>
  <c r="D337" i="5"/>
  <c r="B338" i="5" l="1"/>
  <c r="C338" i="5" s="1"/>
  <c r="E338" i="5" s="1"/>
  <c r="A339" i="5" s="1"/>
  <c r="D338" i="5" l="1"/>
  <c r="B339" i="5" s="1"/>
  <c r="C339" i="5" s="1"/>
  <c r="E339" i="5" s="1"/>
  <c r="A340" i="5" l="1"/>
  <c r="D339" i="5"/>
  <c r="B340" i="5" l="1"/>
  <c r="C340" i="5" s="1"/>
  <c r="E340" i="5" l="1"/>
  <c r="A341" i="5" l="1"/>
  <c r="D340" i="5"/>
  <c r="B341" i="5" l="1"/>
  <c r="C341" i="5" s="1"/>
  <c r="E341" i="5" s="1"/>
  <c r="A342" i="5" l="1"/>
  <c r="D341" i="5"/>
  <c r="B342" i="5" l="1"/>
  <c r="C342" i="5" s="1"/>
  <c r="E342" i="5" s="1"/>
  <c r="A343" i="5" s="1"/>
  <c r="D342" i="5" l="1"/>
  <c r="B343" i="5" s="1"/>
  <c r="C343" i="5" l="1"/>
  <c r="E343" i="5" s="1"/>
  <c r="A344" i="5" l="1"/>
  <c r="D343" i="5"/>
  <c r="B344" i="5" l="1"/>
  <c r="C344" i="5" s="1"/>
  <c r="E344" i="5" l="1"/>
  <c r="A345" i="5" l="1"/>
  <c r="D344" i="5"/>
  <c r="B345" i="5" l="1"/>
  <c r="C345" i="5" s="1"/>
  <c r="E345" i="5" l="1"/>
  <c r="A346" i="5" l="1"/>
  <c r="D345" i="5"/>
  <c r="B346" i="5" l="1"/>
  <c r="C346" i="5" s="1"/>
  <c r="E346" i="5" s="1"/>
  <c r="A347" i="5" s="1"/>
  <c r="D346" i="5" l="1"/>
  <c r="B347" i="5" s="1"/>
  <c r="C347" i="5" s="1"/>
  <c r="E347" i="5" s="1"/>
  <c r="A348" i="5" l="1"/>
  <c r="D347" i="5"/>
  <c r="B348" i="5" l="1"/>
  <c r="C348" i="5" s="1"/>
  <c r="E348" i="5" l="1"/>
  <c r="A349" i="5" l="1"/>
  <c r="D348" i="5"/>
  <c r="B349" i="5" l="1"/>
  <c r="C349" i="5" s="1"/>
  <c r="E349" i="5" s="1"/>
  <c r="A350" i="5" s="1"/>
  <c r="D349" i="5" l="1"/>
  <c r="B350" i="5" s="1"/>
  <c r="C350" i="5" s="1"/>
  <c r="E350" i="5" s="1"/>
  <c r="A351" i="5" l="1"/>
  <c r="D350" i="5"/>
  <c r="B351" i="5" l="1"/>
  <c r="C351" i="5" s="1"/>
  <c r="E351" i="5" l="1"/>
  <c r="A352" i="5" l="1"/>
  <c r="D351" i="5"/>
  <c r="B352" i="5" l="1"/>
  <c r="C352" i="5" s="1"/>
  <c r="E352" i="5" s="1"/>
  <c r="A353" i="5" l="1"/>
  <c r="D352" i="5"/>
  <c r="B353" i="5" l="1"/>
  <c r="C353" i="5" s="1"/>
  <c r="E353" i="5" s="1"/>
  <c r="A354" i="5" l="1"/>
  <c r="D353" i="5"/>
  <c r="B354" i="5" l="1"/>
  <c r="C354" i="5"/>
  <c r="E354" i="5" s="1"/>
  <c r="A355" i="5" s="1"/>
  <c r="D354" i="5" l="1"/>
  <c r="B355" i="5" s="1"/>
  <c r="C355" i="5" s="1"/>
  <c r="E355" i="5" s="1"/>
  <c r="A356" i="5" l="1"/>
  <c r="D355" i="5"/>
  <c r="B356" i="5" l="1"/>
  <c r="C356" i="5" s="1"/>
  <c r="E356" i="5" s="1"/>
  <c r="A357" i="5" l="1"/>
  <c r="D356" i="5"/>
  <c r="B357" i="5" l="1"/>
  <c r="C357" i="5" s="1"/>
  <c r="E357" i="5" s="1"/>
  <c r="A358" i="5" l="1"/>
  <c r="D357" i="5"/>
  <c r="B358" i="5" l="1"/>
  <c r="C358" i="5" s="1"/>
  <c r="E358" i="5" s="1"/>
  <c r="A359" i="5" l="1"/>
  <c r="D358" i="5"/>
  <c r="B359" i="5" l="1"/>
  <c r="C359" i="5" s="1"/>
  <c r="E359" i="5" s="1"/>
  <c r="A360" i="5" l="1"/>
  <c r="D359" i="5"/>
  <c r="B360" i="5" l="1"/>
  <c r="C360" i="5" s="1"/>
  <c r="E360" i="5" s="1"/>
  <c r="A361" i="5" l="1"/>
  <c r="D360" i="5"/>
  <c r="B361" i="5" l="1"/>
  <c r="C361" i="5" s="1"/>
  <c r="E361" i="5" s="1"/>
  <c r="A362" i="5" l="1"/>
  <c r="D361" i="5"/>
  <c r="B362" i="5" l="1"/>
  <c r="C362" i="5" s="1"/>
  <c r="E362" i="5" s="1"/>
  <c r="A363" i="5" s="1"/>
  <c r="D362" i="5" l="1"/>
  <c r="B363" i="5"/>
  <c r="C363" i="5" s="1"/>
  <c r="E363" i="5" s="1"/>
  <c r="A364" i="5" l="1"/>
  <c r="D363" i="5"/>
  <c r="B364" i="5" l="1"/>
  <c r="C364" i="5" s="1"/>
  <c r="E364" i="5" s="1"/>
  <c r="A365" i="5" s="1"/>
  <c r="D364" i="5" l="1"/>
  <c r="B365" i="5" s="1"/>
  <c r="C365" i="5" l="1"/>
  <c r="E365" i="5" s="1"/>
  <c r="A366" i="5" l="1"/>
  <c r="D365" i="5"/>
  <c r="B366" i="5" l="1"/>
  <c r="C366" i="5" s="1"/>
  <c r="E366" i="5" s="1"/>
  <c r="A367" i="5" s="1"/>
  <c r="D366" i="5" l="1"/>
  <c r="B367" i="5" s="1"/>
  <c r="C367" i="5" s="1"/>
  <c r="E367" i="5" s="1"/>
  <c r="A368" i="5" s="1"/>
  <c r="D367" i="5" l="1"/>
  <c r="B368" i="5" s="1"/>
  <c r="C368" i="5" s="1"/>
  <c r="E368" i="5" l="1"/>
  <c r="A369" i="5" l="1"/>
  <c r="D368" i="5"/>
  <c r="B369" i="5" l="1"/>
  <c r="C369" i="5" s="1"/>
  <c r="E369" i="5" s="1"/>
  <c r="A370" i="5" l="1"/>
  <c r="D369" i="5"/>
  <c r="B370" i="5" l="1"/>
  <c r="C370" i="5" s="1"/>
  <c r="E370" i="5" s="1"/>
  <c r="A371" i="5" l="1"/>
  <c r="D370" i="5"/>
  <c r="B371" i="5" l="1"/>
  <c r="C371" i="5" s="1"/>
  <c r="E371" i="5" s="1"/>
  <c r="A372" i="5" l="1"/>
  <c r="D371" i="5"/>
  <c r="B372" i="5" l="1"/>
  <c r="C372" i="5" s="1"/>
  <c r="E372" i="5" s="1"/>
  <c r="A373" i="5" s="1"/>
  <c r="D372" i="5" l="1"/>
  <c r="B373" i="5" s="1"/>
  <c r="C373" i="5" s="1"/>
  <c r="E373" i="5" s="1"/>
  <c r="A374" i="5" s="1"/>
  <c r="D373" i="5" l="1"/>
  <c r="B374" i="5" s="1"/>
  <c r="C374" i="5" s="1"/>
  <c r="E374" i="5" l="1"/>
  <c r="A375" i="5" l="1"/>
  <c r="D374" i="5"/>
  <c r="B375" i="5" l="1"/>
  <c r="C375" i="5" s="1"/>
  <c r="E375" i="5" s="1"/>
  <c r="A376" i="5" l="1"/>
  <c r="D375" i="5"/>
  <c r="B376" i="5" l="1"/>
  <c r="C376" i="5" s="1"/>
  <c r="E376" i="5" l="1"/>
  <c r="A377" i="5" l="1"/>
  <c r="D376" i="5"/>
  <c r="B377" i="5" l="1"/>
  <c r="C377" i="5" s="1"/>
  <c r="E377" i="5" s="1"/>
  <c r="A378" i="5" l="1"/>
  <c r="D377" i="5"/>
  <c r="B378" i="5" l="1"/>
  <c r="C378" i="5" s="1"/>
  <c r="E378" i="5" l="1"/>
  <c r="A379" i="5" l="1"/>
  <c r="D378" i="5"/>
  <c r="B379" i="5" l="1"/>
  <c r="C379" i="5" s="1"/>
  <c r="E379" i="5" s="1"/>
  <c r="A380" i="5" l="1"/>
  <c r="D379" i="5"/>
  <c r="B380" i="5" l="1"/>
  <c r="C380" i="5"/>
  <c r="E380" i="5" s="1"/>
  <c r="A381" i="5" s="1"/>
  <c r="D380" i="5" l="1"/>
  <c r="B381" i="5"/>
  <c r="C381" i="5" s="1"/>
  <c r="E381" i="5" l="1"/>
  <c r="A382" i="5" l="1"/>
  <c r="D381" i="5"/>
  <c r="B382" i="5" l="1"/>
  <c r="C382" i="5" s="1"/>
  <c r="E382" i="5" s="1"/>
  <c r="A383" i="5" l="1"/>
  <c r="D382" i="5"/>
  <c r="B383" i="5" l="1"/>
  <c r="C383" i="5" s="1"/>
  <c r="E383" i="5" s="1"/>
  <c r="A384" i="5" l="1"/>
  <c r="D383" i="5"/>
  <c r="B384" i="5" l="1"/>
  <c r="C384" i="5" s="1"/>
  <c r="E384" i="5" s="1"/>
  <c r="A385" i="5" l="1"/>
  <c r="D384" i="5"/>
  <c r="B385" i="5" l="1"/>
  <c r="C385" i="5"/>
  <c r="E385" i="5" l="1"/>
  <c r="A386" i="5" l="1"/>
  <c r="D385" i="5"/>
  <c r="B386" i="5" l="1"/>
  <c r="C386" i="5" s="1"/>
  <c r="E386" i="5" l="1"/>
  <c r="A387" i="5" l="1"/>
  <c r="D386" i="5"/>
  <c r="B387" i="5" l="1"/>
  <c r="C387" i="5" s="1"/>
  <c r="E387" i="5" l="1"/>
  <c r="A388" i="5" l="1"/>
  <c r="D387" i="5"/>
  <c r="B388" i="5" l="1"/>
  <c r="C388" i="5" s="1"/>
  <c r="E388" i="5" s="1"/>
  <c r="A389" i="5" l="1"/>
  <c r="D388" i="5"/>
  <c r="B389" i="5" l="1"/>
  <c r="C389" i="5" s="1"/>
  <c r="E389" i="5" s="1"/>
  <c r="A390" i="5" l="1"/>
  <c r="D389" i="5"/>
  <c r="B390" i="5" l="1"/>
  <c r="C390" i="5" s="1"/>
  <c r="E390" i="5" s="1"/>
  <c r="A391" i="5" s="1"/>
  <c r="D390" i="5" l="1"/>
  <c r="B391" i="5" s="1"/>
  <c r="C391" i="5" s="1"/>
  <c r="E391" i="5" s="1"/>
  <c r="A392" i="5" l="1"/>
  <c r="D391" i="5"/>
  <c r="B392" i="5" l="1"/>
  <c r="C392" i="5"/>
  <c r="E392" i="5" s="1"/>
  <c r="A393" i="5" s="1"/>
  <c r="D392" i="5" l="1"/>
  <c r="B393" i="5" s="1"/>
  <c r="C393" i="5" s="1"/>
  <c r="E393" i="5" s="1"/>
  <c r="A394" i="5" l="1"/>
  <c r="D393" i="5"/>
  <c r="B394" i="5" l="1"/>
  <c r="C394" i="5" s="1"/>
  <c r="E394" i="5" s="1"/>
  <c r="A395" i="5" l="1"/>
  <c r="D394" i="5"/>
  <c r="B395" i="5" l="1"/>
  <c r="C395" i="5" s="1"/>
  <c r="E395" i="5" s="1"/>
  <c r="A396" i="5" l="1"/>
  <c r="D395" i="5"/>
  <c r="B396" i="5" l="1"/>
  <c r="C396" i="5"/>
  <c r="E396" i="5" s="1"/>
  <c r="A397" i="5" s="1"/>
  <c r="D396" i="5" l="1"/>
  <c r="B397" i="5" s="1"/>
  <c r="C397" i="5" s="1"/>
  <c r="E397" i="5" s="1"/>
  <c r="A398" i="5" l="1"/>
  <c r="D397" i="5"/>
  <c r="B398" i="5" l="1"/>
  <c r="C398" i="5" s="1"/>
  <c r="E398" i="5" l="1"/>
  <c r="A399" i="5" l="1"/>
  <c r="D398" i="5"/>
  <c r="B399" i="5" l="1"/>
  <c r="C399" i="5" s="1"/>
  <c r="E399" i="5" s="1"/>
  <c r="A400" i="5" l="1"/>
  <c r="D399" i="5"/>
  <c r="B400" i="5" l="1"/>
  <c r="C400" i="5" s="1"/>
  <c r="E400" i="5" s="1"/>
  <c r="A401" i="5" l="1"/>
  <c r="D400" i="5"/>
  <c r="B401" i="5" l="1"/>
  <c r="C401" i="5" s="1"/>
  <c r="E401" i="5" l="1"/>
  <c r="A402" i="5" l="1"/>
  <c r="D401" i="5"/>
  <c r="B402" i="5" l="1"/>
  <c r="C402" i="5" s="1"/>
  <c r="E402" i="5" s="1"/>
  <c r="A403" i="5" l="1"/>
  <c r="D402" i="5"/>
  <c r="B403" i="5" l="1"/>
  <c r="C403" i="5"/>
  <c r="E403" i="5" s="1"/>
  <c r="A404" i="5" s="1"/>
  <c r="D403" i="5" l="1"/>
  <c r="B404" i="5" s="1"/>
  <c r="C404" i="5" s="1"/>
  <c r="E404" i="5" s="1"/>
  <c r="A405" i="5" l="1"/>
  <c r="D404" i="5"/>
  <c r="B405" i="5" l="1"/>
  <c r="C405" i="5" s="1"/>
  <c r="E405" i="5" s="1"/>
  <c r="A406" i="5" s="1"/>
  <c r="D405" i="5" l="1"/>
  <c r="B406" i="5" s="1"/>
  <c r="C406" i="5" l="1"/>
  <c r="E406" i="5"/>
  <c r="A407" i="5" l="1"/>
  <c r="D406" i="5"/>
  <c r="B407" i="5" l="1"/>
  <c r="C407" i="5" s="1"/>
  <c r="E407" i="5" s="1"/>
  <c r="A408" i="5" l="1"/>
  <c r="D407" i="5"/>
  <c r="B408" i="5" l="1"/>
  <c r="C408" i="5"/>
  <c r="E408" i="5" s="1"/>
  <c r="A409" i="5" s="1"/>
  <c r="D408" i="5" l="1"/>
  <c r="B409" i="5" s="1"/>
  <c r="C409" i="5" s="1"/>
  <c r="E409" i="5" s="1"/>
  <c r="A410" i="5" l="1"/>
  <c r="D409" i="5"/>
  <c r="B410" i="5" l="1"/>
  <c r="C410" i="5" s="1"/>
  <c r="E410" i="5" s="1"/>
  <c r="A411" i="5" l="1"/>
  <c r="D410" i="5"/>
  <c r="B411" i="5" l="1"/>
  <c r="C411" i="5" s="1"/>
  <c r="E411" i="5" s="1"/>
  <c r="A412" i="5" l="1"/>
  <c r="D411" i="5"/>
  <c r="B412" i="5" l="1"/>
  <c r="C412" i="5"/>
  <c r="E412" i="5" s="1"/>
  <c r="A413" i="5" s="1"/>
  <c r="D412" i="5" l="1"/>
  <c r="B413" i="5"/>
  <c r="C413" i="5" s="1"/>
  <c r="E413" i="5" s="1"/>
  <c r="A414" i="5" l="1"/>
  <c r="D413" i="5"/>
  <c r="B414" i="5" l="1"/>
  <c r="C414" i="5" s="1"/>
  <c r="E414" i="5" s="1"/>
  <c r="A415" i="5" l="1"/>
  <c r="D414" i="5"/>
  <c r="B415" i="5" l="1"/>
  <c r="C415" i="5" s="1"/>
  <c r="E415" i="5" s="1"/>
  <c r="A416" i="5" l="1"/>
  <c r="D415" i="5"/>
  <c r="B416" i="5" l="1"/>
  <c r="C416" i="5" s="1"/>
  <c r="E416" i="5" s="1"/>
  <c r="A417" i="5" l="1"/>
  <c r="D416" i="5"/>
  <c r="B417" i="5" l="1"/>
  <c r="C417" i="5" s="1"/>
  <c r="E417" i="5" l="1"/>
  <c r="A418" i="5" l="1"/>
  <c r="D417" i="5"/>
  <c r="B418" i="5" l="1"/>
  <c r="C418" i="5" s="1"/>
  <c r="E418" i="5" s="1"/>
  <c r="A419" i="5" l="1"/>
  <c r="D418" i="5"/>
  <c r="B419" i="5" l="1"/>
  <c r="C419" i="5"/>
  <c r="E419" i="5" s="1"/>
  <c r="A420" i="5" s="1"/>
  <c r="D419" i="5" l="1"/>
  <c r="B420" i="5" s="1"/>
  <c r="C420" i="5" s="1"/>
  <c r="E420" i="5" s="1"/>
  <c r="A421" i="5" l="1"/>
  <c r="D420" i="5"/>
  <c r="B421" i="5" l="1"/>
  <c r="C421" i="5" s="1"/>
  <c r="E421" i="5" s="1"/>
  <c r="A422" i="5" l="1"/>
  <c r="D421" i="5"/>
  <c r="B422" i="5" l="1"/>
  <c r="C422" i="5" s="1"/>
  <c r="E422" i="5" s="1"/>
  <c r="A423" i="5" l="1"/>
  <c r="D422" i="5"/>
  <c r="B423" i="5" l="1"/>
  <c r="C423" i="5"/>
  <c r="E423" i="5" s="1"/>
  <c r="A424" i="5" s="1"/>
  <c r="D423" i="5" l="1"/>
  <c r="B424" i="5" s="1"/>
  <c r="C424" i="5" l="1"/>
  <c r="E424" i="5" s="1"/>
  <c r="A425" i="5" l="1"/>
  <c r="D424" i="5"/>
  <c r="B425" i="5" l="1"/>
  <c r="C425" i="5"/>
  <c r="E425" i="5" s="1"/>
  <c r="A426" i="5" s="1"/>
  <c r="D425" i="5" l="1"/>
  <c r="B426" i="5" s="1"/>
  <c r="C426" i="5" l="1"/>
  <c r="E426" i="5" s="1"/>
  <c r="A427" i="5" l="1"/>
  <c r="D426" i="5"/>
  <c r="B427" i="5" l="1"/>
  <c r="C427" i="5"/>
  <c r="E427" i="5" s="1"/>
  <c r="A428" i="5" s="1"/>
  <c r="D427" i="5" l="1"/>
  <c r="B428" i="5" s="1"/>
  <c r="C428" i="5" s="1"/>
  <c r="E428" i="5" s="1"/>
  <c r="A429" i="5" l="1"/>
  <c r="D428" i="5"/>
  <c r="B429" i="5" l="1"/>
  <c r="C429" i="5"/>
  <c r="E429" i="5" s="1"/>
  <c r="A430" i="5" s="1"/>
  <c r="D429" i="5" l="1"/>
  <c r="B430" i="5" s="1"/>
  <c r="C430" i="5" l="1"/>
  <c r="E430" i="5" s="1"/>
  <c r="A431" i="5" l="1"/>
  <c r="D430" i="5"/>
  <c r="B431" i="5" l="1"/>
  <c r="C431" i="5"/>
  <c r="E431" i="5" s="1"/>
  <c r="A432" i="5" s="1"/>
  <c r="D431" i="5" l="1"/>
  <c r="B432" i="5" s="1"/>
  <c r="C432" i="5" s="1"/>
  <c r="E432" i="5" s="1"/>
  <c r="A433" i="5" l="1"/>
  <c r="D432" i="5"/>
  <c r="B433" i="5" l="1"/>
  <c r="C433" i="5"/>
  <c r="E433" i="5" s="1"/>
  <c r="A434" i="5" s="1"/>
  <c r="D433" i="5" l="1"/>
  <c r="B434" i="5" s="1"/>
  <c r="C434" i="5" l="1"/>
  <c r="E434" i="5"/>
  <c r="A435" i="5" l="1"/>
  <c r="D434" i="5"/>
  <c r="B435" i="5" l="1"/>
  <c r="C435" i="5"/>
  <c r="E435" i="5" s="1"/>
  <c r="A436" i="5" s="1"/>
  <c r="D435" i="5" l="1"/>
  <c r="B436" i="5" s="1"/>
  <c r="C436" i="5" s="1"/>
  <c r="E436" i="5" s="1"/>
  <c r="A437" i="5" l="1"/>
  <c r="D436" i="5"/>
  <c r="B437" i="5" l="1"/>
  <c r="C437" i="5" s="1"/>
  <c r="E437" i="5" s="1"/>
  <c r="A438" i="5" l="1"/>
  <c r="D437" i="5"/>
  <c r="B438" i="5" l="1"/>
  <c r="C438" i="5" s="1"/>
  <c r="E438" i="5" s="1"/>
  <c r="A439" i="5" l="1"/>
  <c r="D438" i="5"/>
  <c r="B439" i="5" l="1"/>
  <c r="C439" i="5" s="1"/>
  <c r="E439" i="5" s="1"/>
  <c r="A440" i="5" l="1"/>
  <c r="D439" i="5"/>
  <c r="B440" i="5" l="1"/>
  <c r="C440" i="5"/>
  <c r="E440" i="5" l="1"/>
  <c r="A441" i="5" l="1"/>
  <c r="D440" i="5"/>
  <c r="B441" i="5" l="1"/>
  <c r="C441" i="5" s="1"/>
  <c r="E441" i="5" l="1"/>
  <c r="A442" i="5" l="1"/>
  <c r="D441" i="5"/>
  <c r="B442" i="5" l="1"/>
  <c r="C442" i="5" s="1"/>
  <c r="E442" i="5" s="1"/>
  <c r="A443" i="5" l="1"/>
  <c r="D442" i="5"/>
  <c r="B443" i="5" l="1"/>
  <c r="C443" i="5"/>
  <c r="E443" i="5" s="1"/>
  <c r="A444" i="5" s="1"/>
  <c r="D443" i="5" l="1"/>
  <c r="B444" i="5" s="1"/>
  <c r="C444" i="5" s="1"/>
  <c r="E444" i="5" s="1"/>
  <c r="A445" i="5" l="1"/>
  <c r="D444" i="5"/>
  <c r="B445" i="5" l="1"/>
  <c r="C445" i="5" s="1"/>
  <c r="E445" i="5" s="1"/>
  <c r="A446" i="5" l="1"/>
  <c r="D445" i="5"/>
  <c r="B446" i="5" l="1"/>
  <c r="C446" i="5" s="1"/>
  <c r="E446" i="5" s="1"/>
  <c r="A447" i="5" l="1"/>
  <c r="D446" i="5"/>
  <c r="B447" i="5" l="1"/>
  <c r="E447" i="5"/>
  <c r="A448" i="5" s="1"/>
  <c r="C447" i="5"/>
  <c r="D447" i="5"/>
  <c r="E448" i="5" l="1"/>
  <c r="A449" i="5" s="1"/>
  <c r="B448" i="5"/>
  <c r="C448" i="5"/>
  <c r="D448" i="5"/>
  <c r="B449" i="5" l="1"/>
  <c r="C449" i="5"/>
  <c r="D449" i="5"/>
  <c r="E449" i="5"/>
  <c r="A450" i="5" s="1"/>
  <c r="E450" i="5" l="1"/>
  <c r="A451" i="5" s="1"/>
  <c r="C450" i="5"/>
  <c r="D450" i="5"/>
  <c r="B450" i="5"/>
  <c r="D451" i="5" l="1"/>
  <c r="C451" i="5"/>
  <c r="E451" i="5"/>
  <c r="A452" i="5" s="1"/>
  <c r="B451" i="5"/>
  <c r="C452" i="5" l="1"/>
  <c r="D452" i="5"/>
  <c r="E452" i="5"/>
  <c r="A453" i="5" s="1"/>
  <c r="B452" i="5"/>
  <c r="B453" i="5" l="1"/>
  <c r="D453" i="5"/>
  <c r="E453" i="5"/>
  <c r="A454" i="5" s="1"/>
  <c r="C453" i="5"/>
  <c r="E454" i="5" l="1"/>
  <c r="A455" i="5" s="1"/>
  <c r="D454" i="5"/>
  <c r="B454" i="5"/>
  <c r="C454" i="5"/>
  <c r="D455" i="5" l="1"/>
  <c r="E455" i="5"/>
  <c r="A456" i="5" s="1"/>
  <c r="B455" i="5"/>
  <c r="C455" i="5"/>
  <c r="C456" i="5" l="1"/>
  <c r="E456" i="5"/>
  <c r="A457" i="5" s="1"/>
  <c r="B456" i="5"/>
  <c r="D456" i="5"/>
  <c r="B457" i="5" l="1"/>
  <c r="E457" i="5"/>
  <c r="A458" i="5" s="1"/>
  <c r="C457" i="5"/>
  <c r="D457" i="5"/>
  <c r="E458" i="5" l="1"/>
  <c r="A459" i="5" s="1"/>
  <c r="B458" i="5"/>
  <c r="C458" i="5"/>
  <c r="D458" i="5"/>
  <c r="D459" i="5" l="1"/>
  <c r="B459" i="5"/>
  <c r="C459" i="5"/>
  <c r="E459" i="5"/>
  <c r="A460" i="5" s="1"/>
  <c r="C460" i="5" l="1"/>
  <c r="D460" i="5"/>
  <c r="E460" i="5"/>
  <c r="A461" i="5" s="1"/>
  <c r="B460" i="5"/>
  <c r="B461" i="5" l="1"/>
  <c r="D461" i="5"/>
  <c r="E461" i="5"/>
  <c r="A462" i="5" s="1"/>
  <c r="C461" i="5"/>
  <c r="E462" i="5" l="1"/>
  <c r="A463" i="5" s="1"/>
  <c r="B462" i="5"/>
  <c r="C462" i="5"/>
  <c r="D462" i="5"/>
  <c r="D463" i="5" l="1"/>
  <c r="B463" i="5"/>
  <c r="C463" i="5"/>
  <c r="E463" i="5"/>
  <c r="A464" i="5" s="1"/>
  <c r="C464" i="5" l="1"/>
  <c r="B464" i="5"/>
  <c r="D464" i="5"/>
  <c r="E464" i="5"/>
  <c r="A465" i="5" s="1"/>
  <c r="B465" i="5" l="1"/>
  <c r="C465" i="5"/>
  <c r="D465" i="5"/>
  <c r="E465" i="5"/>
  <c r="A466" i="5" s="1"/>
  <c r="E466" i="5" l="1"/>
  <c r="A467" i="5" s="1"/>
  <c r="C466" i="5"/>
  <c r="D466" i="5"/>
  <c r="B466" i="5"/>
  <c r="D467" i="5" l="1"/>
  <c r="C467" i="5"/>
  <c r="E467" i="5"/>
  <c r="A468" i="5" s="1"/>
  <c r="B467" i="5"/>
  <c r="C468" i="5" l="1"/>
  <c r="E468" i="5"/>
  <c r="A469" i="5" s="1"/>
  <c r="D468" i="5"/>
  <c r="B468" i="5"/>
  <c r="B469" i="5" l="1"/>
  <c r="D469" i="5"/>
  <c r="E469" i="5"/>
  <c r="A470" i="5" s="1"/>
  <c r="C469" i="5"/>
  <c r="E470" i="5" l="1"/>
  <c r="A471" i="5" s="1"/>
  <c r="D470" i="5"/>
  <c r="B470" i="5"/>
  <c r="C470" i="5"/>
  <c r="D471" i="5" l="1"/>
  <c r="E471" i="5"/>
  <c r="A472" i="5" s="1"/>
  <c r="B471" i="5"/>
  <c r="C471" i="5"/>
  <c r="C472" i="5" l="1"/>
  <c r="E472" i="5"/>
  <c r="A473" i="5" s="1"/>
  <c r="B472" i="5"/>
  <c r="D472" i="5"/>
  <c r="B473" i="5" l="1"/>
  <c r="C473" i="5"/>
  <c r="D473" i="5"/>
  <c r="E473" i="5"/>
  <c r="A474" i="5" s="1"/>
  <c r="E474" i="5" l="1"/>
  <c r="A475" i="5" s="1"/>
  <c r="C474" i="5"/>
  <c r="D474" i="5"/>
  <c r="B474" i="5"/>
  <c r="D475" i="5" l="1"/>
  <c r="B475" i="5"/>
  <c r="E475" i="5"/>
  <c r="A476" i="5" s="1"/>
  <c r="C475" i="5"/>
  <c r="C476" i="5" l="1"/>
  <c r="D476" i="5"/>
  <c r="B476" i="5"/>
  <c r="E476" i="5"/>
  <c r="A477" i="5" s="1"/>
  <c r="B477" i="5" l="1"/>
  <c r="C477" i="5"/>
  <c r="D477" i="5"/>
  <c r="E477" i="5"/>
  <c r="A478" i="5" s="1"/>
  <c r="E478" i="5" l="1"/>
  <c r="A479" i="5" s="1"/>
  <c r="C478" i="5"/>
  <c r="B478" i="5"/>
  <c r="D478" i="5"/>
  <c r="D479" i="5" l="1"/>
  <c r="B479" i="5"/>
  <c r="C479" i="5"/>
  <c r="E479" i="5"/>
  <c r="A480" i="5" s="1"/>
  <c r="C480" i="5" l="1"/>
  <c r="B480" i="5"/>
  <c r="D480" i="5"/>
  <c r="E480" i="5"/>
  <c r="A481" i="5" s="1"/>
  <c r="B481" i="5" l="1"/>
  <c r="D481" i="5"/>
  <c r="E481" i="5"/>
  <c r="A482" i="5" s="1"/>
  <c r="C481" i="5"/>
  <c r="E482" i="5" l="1"/>
  <c r="A483" i="5" s="1"/>
  <c r="D482" i="5"/>
  <c r="B482" i="5"/>
  <c r="C482" i="5"/>
  <c r="D483" i="5" l="1"/>
  <c r="E483" i="5"/>
  <c r="A484" i="5" s="1"/>
  <c r="C483" i="5"/>
  <c r="B483" i="5"/>
  <c r="C484" i="5" l="1"/>
  <c r="E484" i="5"/>
  <c r="A485" i="5" s="1"/>
  <c r="D484" i="5"/>
  <c r="B484" i="5"/>
  <c r="B485" i="5" l="1"/>
  <c r="D485" i="5"/>
  <c r="E485" i="5"/>
  <c r="A486" i="5" s="1"/>
  <c r="C485" i="5"/>
  <c r="E486" i="5" l="1"/>
  <c r="A487" i="5" s="1"/>
  <c r="D486" i="5"/>
  <c r="B486" i="5"/>
  <c r="C486" i="5"/>
  <c r="D487" i="5" l="1"/>
  <c r="E487" i="5"/>
  <c r="A488" i="5" s="1"/>
  <c r="B487" i="5"/>
  <c r="C487" i="5"/>
  <c r="C488" i="5" l="1"/>
  <c r="E488" i="5"/>
  <c r="A489" i="5" s="1"/>
  <c r="B488" i="5"/>
  <c r="D488" i="5"/>
  <c r="B489" i="5" l="1"/>
  <c r="E489" i="5"/>
  <c r="A490" i="5" s="1"/>
  <c r="C489" i="5"/>
  <c r="D489" i="5"/>
  <c r="E490" i="5" l="1"/>
  <c r="A491" i="5" s="1"/>
  <c r="D490" i="5"/>
  <c r="B490" i="5"/>
  <c r="C490" i="5"/>
  <c r="D491" i="5" l="1"/>
  <c r="B491" i="5"/>
  <c r="C491" i="5"/>
  <c r="E491" i="5"/>
  <c r="A492" i="5" s="1"/>
  <c r="C492" i="5" l="1"/>
  <c r="B492" i="5"/>
  <c r="D492" i="5"/>
  <c r="E492" i="5"/>
  <c r="A493" i="5" s="1"/>
  <c r="B493" i="5" l="1"/>
  <c r="D493" i="5"/>
  <c r="E493" i="5"/>
  <c r="A494" i="5" s="1"/>
  <c r="C493" i="5"/>
  <c r="E494" i="5" l="1"/>
  <c r="A495" i="5" s="1"/>
  <c r="B494" i="5"/>
  <c r="C494" i="5"/>
  <c r="D494" i="5"/>
  <c r="D495" i="5" l="1"/>
  <c r="B495" i="5"/>
  <c r="C495" i="5"/>
  <c r="E495" i="5"/>
  <c r="A496" i="5" s="1"/>
  <c r="C496" i="5" l="1"/>
  <c r="B496" i="5"/>
  <c r="D496" i="5"/>
  <c r="E496" i="5"/>
  <c r="A497" i="5" s="1"/>
  <c r="B497" i="5" l="1"/>
  <c r="E497" i="5"/>
  <c r="A498" i="5" s="1"/>
  <c r="C497" i="5"/>
  <c r="D497" i="5"/>
  <c r="E498" i="5" l="1"/>
  <c r="A499" i="5" s="1"/>
  <c r="C498" i="5"/>
  <c r="B498" i="5"/>
  <c r="D498" i="5"/>
  <c r="D499" i="5" l="1"/>
  <c r="C499" i="5"/>
  <c r="B499" i="5"/>
  <c r="E499" i="5"/>
  <c r="A500" i="5" s="1"/>
  <c r="C500" i="5" l="1"/>
  <c r="D500" i="5"/>
  <c r="E500" i="5"/>
  <c r="A501" i="5" s="1"/>
  <c r="B500" i="5"/>
  <c r="B501" i="5" l="1"/>
  <c r="D501" i="5"/>
  <c r="C501" i="5"/>
  <c r="E501" i="5"/>
  <c r="A502" i="5" s="1"/>
  <c r="E502" i="5" l="1"/>
  <c r="A503" i="5" s="1"/>
  <c r="D502" i="5"/>
  <c r="B502" i="5"/>
  <c r="C502" i="5"/>
  <c r="D503" i="5" l="1"/>
  <c r="E503" i="5"/>
  <c r="A504" i="5" s="1"/>
  <c r="C503" i="5"/>
  <c r="B503" i="5"/>
  <c r="C504" i="5" l="1"/>
  <c r="E504" i="5"/>
  <c r="A505" i="5" s="1"/>
  <c r="B504" i="5"/>
  <c r="D504" i="5"/>
  <c r="B505" i="5" l="1"/>
  <c r="E505" i="5"/>
  <c r="A506" i="5" s="1"/>
  <c r="C505" i="5"/>
  <c r="D505" i="5"/>
  <c r="E506" i="5" l="1"/>
  <c r="A507" i="5" s="1"/>
  <c r="C506" i="5"/>
  <c r="D506" i="5"/>
  <c r="B506" i="5"/>
  <c r="D507" i="5" l="1"/>
  <c r="E507" i="5"/>
  <c r="A508" i="5" s="1"/>
  <c r="B507" i="5"/>
  <c r="C507" i="5"/>
  <c r="C508" i="5" l="1"/>
  <c r="B508" i="5"/>
  <c r="D508" i="5"/>
  <c r="E508" i="5"/>
  <c r="A509" i="5" s="1"/>
  <c r="B509" i="5" l="1"/>
  <c r="D509" i="5"/>
  <c r="C509" i="5"/>
  <c r="E509" i="5"/>
  <c r="A510" i="5" s="1"/>
  <c r="E510" i="5" l="1"/>
  <c r="A511" i="5" s="1"/>
  <c r="D510" i="5"/>
  <c r="B510" i="5"/>
  <c r="C510" i="5"/>
  <c r="D511" i="5" l="1"/>
  <c r="B511" i="5"/>
  <c r="C511" i="5"/>
  <c r="E511" i="5"/>
  <c r="A512" i="5" s="1"/>
  <c r="C512" i="5" l="1"/>
  <c r="D512" i="5"/>
  <c r="E512" i="5"/>
  <c r="A513" i="5" s="1"/>
  <c r="B512" i="5"/>
  <c r="B513" i="5" l="1"/>
  <c r="D513" i="5"/>
  <c r="C513" i="5"/>
  <c r="E513" i="5"/>
  <c r="A514" i="5" s="1"/>
  <c r="E514" i="5" l="1"/>
  <c r="A515" i="5" s="1"/>
  <c r="C514" i="5"/>
  <c r="B514" i="5"/>
  <c r="D514" i="5"/>
  <c r="D515" i="5" l="1"/>
  <c r="B515" i="5"/>
  <c r="C515" i="5"/>
  <c r="E515" i="5"/>
  <c r="A516" i="5" s="1"/>
  <c r="C516" i="5" l="1"/>
  <c r="D516" i="5"/>
  <c r="B516" i="5"/>
  <c r="E516" i="5"/>
  <c r="A517" i="5" s="1"/>
  <c r="B517" i="5" l="1"/>
  <c r="E517" i="5"/>
  <c r="A518" i="5" s="1"/>
  <c r="D517" i="5"/>
  <c r="C517" i="5"/>
  <c r="E518" i="5" l="1"/>
  <c r="A519" i="5" s="1"/>
  <c r="D518" i="5"/>
  <c r="B518" i="5"/>
  <c r="C518" i="5"/>
  <c r="D519" i="5" l="1"/>
  <c r="C519" i="5"/>
  <c r="E519" i="5"/>
  <c r="A520" i="5" s="1"/>
  <c r="B519" i="5"/>
  <c r="C520" i="5" l="1"/>
  <c r="E520" i="5"/>
  <c r="A521" i="5" s="1"/>
  <c r="D520" i="5"/>
  <c r="B520" i="5"/>
  <c r="B521" i="5" l="1"/>
  <c r="E521" i="5"/>
  <c r="A522" i="5" s="1"/>
  <c r="C521" i="5"/>
  <c r="D521" i="5"/>
  <c r="E522" i="5" l="1"/>
  <c r="A523" i="5" s="1"/>
  <c r="B522" i="5"/>
  <c r="C522" i="5"/>
  <c r="D522" i="5"/>
  <c r="D523" i="5" l="1"/>
  <c r="C523" i="5"/>
  <c r="E523" i="5"/>
  <c r="A524" i="5" s="1"/>
  <c r="B523" i="5"/>
  <c r="C524" i="5" l="1"/>
  <c r="E524" i="5"/>
  <c r="A525" i="5" s="1"/>
  <c r="B524" i="5"/>
  <c r="D524" i="5"/>
  <c r="B525" i="5" l="1"/>
  <c r="C525" i="5"/>
  <c r="D525" i="5"/>
  <c r="E525" i="5"/>
  <c r="A526" i="5" s="1"/>
  <c r="E526" i="5" l="1"/>
  <c r="A527" i="5" s="1"/>
  <c r="B526" i="5"/>
  <c r="C526" i="5"/>
  <c r="D526" i="5"/>
  <c r="D527" i="5" l="1"/>
  <c r="B527" i="5"/>
  <c r="E527" i="5"/>
  <c r="A528" i="5" s="1"/>
  <c r="C527" i="5"/>
  <c r="C528" i="5" l="1"/>
  <c r="B528" i="5"/>
  <c r="D528" i="5"/>
  <c r="E528" i="5"/>
  <c r="A529" i="5" s="1"/>
  <c r="B529" i="5" l="1"/>
  <c r="C529" i="5"/>
  <c r="D529" i="5"/>
  <c r="E529" i="5"/>
  <c r="A530" i="5" s="1"/>
  <c r="E530" i="5" l="1"/>
  <c r="A531" i="5" s="1"/>
  <c r="C530" i="5"/>
  <c r="D530" i="5"/>
  <c r="B530" i="5"/>
  <c r="D531" i="5" l="1"/>
  <c r="C531" i="5"/>
  <c r="B531" i="5"/>
  <c r="E531" i="5"/>
  <c r="A532" i="5" s="1"/>
  <c r="C532" i="5" l="1"/>
  <c r="D532" i="5"/>
  <c r="B532" i="5"/>
  <c r="E532" i="5"/>
  <c r="A533" i="5" s="1"/>
  <c r="B533" i="5" l="1"/>
  <c r="D533" i="5"/>
  <c r="C533" i="5"/>
  <c r="E533" i="5"/>
  <c r="A534" i="5" s="1"/>
  <c r="E534" i="5" l="1"/>
  <c r="A535" i="5" s="1"/>
  <c r="D534" i="5"/>
  <c r="B534" i="5"/>
  <c r="C534" i="5"/>
  <c r="D535" i="5" l="1"/>
  <c r="E535" i="5"/>
  <c r="A536" i="5" s="1"/>
  <c r="B535" i="5"/>
  <c r="C535" i="5"/>
  <c r="C536" i="5" l="1"/>
  <c r="B536" i="5"/>
  <c r="E536" i="5"/>
  <c r="A537" i="5" s="1"/>
  <c r="D536" i="5"/>
  <c r="B537" i="5" l="1"/>
  <c r="D537" i="5"/>
  <c r="E537" i="5"/>
  <c r="A538" i="5" s="1"/>
  <c r="C537" i="5"/>
  <c r="E538" i="5" l="1"/>
  <c r="A539" i="5" s="1"/>
  <c r="C538" i="5"/>
  <c r="B538" i="5"/>
  <c r="D538" i="5"/>
  <c r="D539" i="5" l="1"/>
  <c r="B539" i="5"/>
  <c r="E539" i="5"/>
  <c r="A540" i="5" s="1"/>
  <c r="C539" i="5"/>
  <c r="C540" i="5" l="1"/>
  <c r="D540" i="5"/>
  <c r="E540" i="5"/>
  <c r="A541" i="5" s="1"/>
  <c r="B540" i="5"/>
  <c r="B541" i="5" l="1"/>
  <c r="E541" i="5"/>
  <c r="A542" i="5" s="1"/>
  <c r="C541" i="5"/>
  <c r="D541" i="5"/>
  <c r="E542" i="5" l="1"/>
  <c r="A543" i="5" s="1"/>
  <c r="B542" i="5"/>
  <c r="C542" i="5"/>
  <c r="D542" i="5"/>
  <c r="D543" i="5" l="1"/>
  <c r="B543" i="5"/>
  <c r="C543" i="5"/>
  <c r="E543" i="5"/>
  <c r="A544" i="5" s="1"/>
  <c r="C544" i="5" l="1"/>
  <c r="B544" i="5"/>
  <c r="E544" i="5"/>
  <c r="A545" i="5" s="1"/>
  <c r="D544" i="5"/>
  <c r="B545" i="5" l="1"/>
  <c r="C545" i="5"/>
  <c r="D545" i="5"/>
  <c r="E545" i="5"/>
  <c r="A546" i="5" s="1"/>
  <c r="E546" i="5" l="1"/>
  <c r="A547" i="5" s="1"/>
  <c r="B546" i="5"/>
  <c r="C546" i="5"/>
  <c r="D546" i="5"/>
  <c r="D547" i="5" l="1"/>
  <c r="E547" i="5"/>
  <c r="A548" i="5" s="1"/>
  <c r="B547" i="5"/>
  <c r="C547" i="5"/>
  <c r="C548" i="5" l="1"/>
  <c r="D548" i="5"/>
  <c r="E548" i="5"/>
  <c r="A549" i="5" s="1"/>
  <c r="B548" i="5"/>
  <c r="B549" i="5" l="1"/>
  <c r="C549" i="5"/>
  <c r="E549" i="5"/>
  <c r="A550" i="5" s="1"/>
  <c r="D549" i="5"/>
  <c r="E550" i="5" l="1"/>
  <c r="A551" i="5" s="1"/>
  <c r="C550" i="5"/>
  <c r="D550" i="5"/>
  <c r="B550" i="5"/>
  <c r="D551" i="5" l="1"/>
  <c r="B551" i="5"/>
  <c r="C551" i="5"/>
  <c r="E551" i="5"/>
  <c r="A552" i="5" s="1"/>
  <c r="C552" i="5" l="1"/>
  <c r="B552" i="5"/>
  <c r="E552" i="5"/>
  <c r="A553" i="5" s="1"/>
  <c r="D552" i="5"/>
  <c r="B553" i="5" l="1"/>
  <c r="E553" i="5"/>
  <c r="A554" i="5" s="1"/>
  <c r="C553" i="5"/>
  <c r="D553" i="5"/>
  <c r="E554" i="5" l="1"/>
  <c r="A555" i="5" s="1"/>
  <c r="D554" i="5"/>
  <c r="B554" i="5"/>
  <c r="C554" i="5"/>
  <c r="D555" i="5" l="1"/>
  <c r="B555" i="5"/>
  <c r="C555" i="5"/>
  <c r="E555" i="5"/>
  <c r="A556" i="5" s="1"/>
  <c r="C556" i="5" l="1"/>
  <c r="B556" i="5"/>
  <c r="D556" i="5"/>
  <c r="E556" i="5"/>
  <c r="A557" i="5" s="1"/>
  <c r="B557" i="5" l="1"/>
  <c r="D557" i="5"/>
  <c r="E557" i="5"/>
  <c r="A558" i="5" s="1"/>
  <c r="C557" i="5"/>
  <c r="E558" i="5" l="1"/>
  <c r="A559" i="5" s="1"/>
  <c r="B558" i="5"/>
  <c r="C558" i="5"/>
  <c r="D558" i="5"/>
  <c r="D559" i="5" l="1"/>
  <c r="B559" i="5"/>
  <c r="C559" i="5"/>
  <c r="E559" i="5"/>
  <c r="A560" i="5" s="1"/>
  <c r="C560" i="5" l="1"/>
  <c r="B560" i="5"/>
  <c r="D560" i="5"/>
  <c r="E560" i="5"/>
  <c r="A561" i="5" s="1"/>
  <c r="B561" i="5" l="1"/>
  <c r="C561" i="5"/>
  <c r="D561" i="5"/>
  <c r="E561" i="5"/>
  <c r="A562" i="5" s="1"/>
  <c r="E562" i="5" l="1"/>
  <c r="A563" i="5" s="1"/>
  <c r="C562" i="5"/>
  <c r="B562" i="5"/>
  <c r="D562" i="5"/>
  <c r="D563" i="5" l="1"/>
  <c r="C563" i="5"/>
  <c r="B563" i="5"/>
  <c r="E563" i="5"/>
  <c r="A564" i="5" s="1"/>
  <c r="C564" i="5" l="1"/>
  <c r="D564" i="5"/>
  <c r="E564" i="5"/>
  <c r="A565" i="5" s="1"/>
  <c r="B564" i="5"/>
  <c r="B565" i="5" l="1"/>
  <c r="D565" i="5"/>
  <c r="E565" i="5"/>
  <c r="A566" i="5" s="1"/>
  <c r="C565" i="5"/>
  <c r="E566" i="5" l="1"/>
  <c r="A567" i="5" s="1"/>
  <c r="D566" i="5"/>
  <c r="B566" i="5"/>
  <c r="C566" i="5"/>
  <c r="D567" i="5" l="1"/>
  <c r="C567" i="5"/>
  <c r="E567" i="5"/>
  <c r="A568" i="5" s="1"/>
  <c r="B567" i="5"/>
  <c r="C568" i="5" l="1"/>
  <c r="E568" i="5"/>
  <c r="A569" i="5" s="1"/>
  <c r="B568" i="5"/>
  <c r="D568" i="5"/>
  <c r="B569" i="5" l="1"/>
  <c r="E569" i="5"/>
  <c r="A570" i="5" s="1"/>
  <c r="C569" i="5"/>
  <c r="D569" i="5"/>
  <c r="E570" i="5" l="1"/>
  <c r="A571" i="5" s="1"/>
  <c r="B570" i="5"/>
  <c r="C570" i="5"/>
  <c r="D570" i="5"/>
  <c r="D571" i="5" l="1"/>
  <c r="B571" i="5"/>
  <c r="C571" i="5"/>
  <c r="E571" i="5"/>
  <c r="A572" i="5" s="1"/>
  <c r="C572" i="5" l="1"/>
  <c r="B572" i="5"/>
  <c r="E572" i="5"/>
  <c r="A573" i="5" s="1"/>
  <c r="D572" i="5"/>
  <c r="B573" i="5" l="1"/>
  <c r="C573" i="5"/>
  <c r="D573" i="5"/>
  <c r="E573" i="5"/>
  <c r="A574" i="5" s="1"/>
  <c r="E574" i="5" l="1"/>
  <c r="A575" i="5" s="1"/>
  <c r="B574" i="5"/>
  <c r="C574" i="5"/>
  <c r="D574" i="5"/>
  <c r="D575" i="5" l="1"/>
  <c r="B575" i="5"/>
  <c r="C575" i="5"/>
  <c r="E575" i="5"/>
  <c r="A576" i="5" s="1"/>
  <c r="C576" i="5" l="1"/>
  <c r="B576" i="5"/>
  <c r="D576" i="5"/>
  <c r="E576" i="5"/>
  <c r="A577" i="5" s="1"/>
  <c r="B577" i="5" l="1"/>
  <c r="E577" i="5"/>
  <c r="A578" i="5" s="1"/>
  <c r="C577" i="5"/>
  <c r="D577" i="5"/>
  <c r="E578" i="5" l="1"/>
  <c r="A579" i="5" s="1"/>
  <c r="C578" i="5"/>
  <c r="D578" i="5"/>
  <c r="B578" i="5"/>
  <c r="D579" i="5" l="1"/>
  <c r="B579" i="5"/>
  <c r="C579" i="5"/>
  <c r="E579" i="5"/>
  <c r="A580" i="5" s="1"/>
  <c r="C580" i="5" l="1"/>
  <c r="D580" i="5"/>
  <c r="E580" i="5"/>
  <c r="A581" i="5" s="1"/>
  <c r="B580" i="5"/>
  <c r="B581" i="5" l="1"/>
  <c r="C581" i="5"/>
  <c r="D581" i="5"/>
  <c r="E581" i="5"/>
  <c r="A582" i="5" s="1"/>
  <c r="E582" i="5" l="1"/>
  <c r="A583" i="5" s="1"/>
  <c r="D582" i="5"/>
  <c r="B582" i="5"/>
  <c r="C582" i="5"/>
  <c r="D583" i="5" l="1"/>
  <c r="C583" i="5"/>
  <c r="E583" i="5"/>
  <c r="A584" i="5" s="1"/>
  <c r="B583" i="5"/>
  <c r="C584" i="5" l="1"/>
  <c r="B584" i="5"/>
  <c r="E584" i="5"/>
  <c r="A585" i="5" s="1"/>
  <c r="D584" i="5"/>
  <c r="B585" i="5" l="1"/>
  <c r="E585" i="5"/>
  <c r="A586" i="5" s="1"/>
  <c r="C585" i="5"/>
  <c r="D585" i="5"/>
  <c r="E586" i="5" l="1"/>
  <c r="A587" i="5" s="1"/>
  <c r="B586" i="5"/>
  <c r="C586" i="5"/>
  <c r="D586" i="5"/>
  <c r="D587" i="5" l="1"/>
  <c r="B587" i="5"/>
  <c r="C587" i="5"/>
  <c r="E587" i="5"/>
  <c r="A588" i="5" s="1"/>
  <c r="C588" i="5" l="1"/>
  <c r="B588" i="5"/>
  <c r="D588" i="5"/>
  <c r="E588" i="5"/>
  <c r="A589" i="5" s="1"/>
  <c r="B589" i="5" l="1"/>
  <c r="D589" i="5"/>
  <c r="E589" i="5"/>
  <c r="A590" i="5" s="1"/>
  <c r="C589" i="5"/>
  <c r="E590" i="5" l="1"/>
  <c r="A591" i="5" s="1"/>
  <c r="B590" i="5"/>
  <c r="D590" i="5"/>
  <c r="C590" i="5"/>
  <c r="D591" i="5" l="1"/>
  <c r="B591" i="5"/>
  <c r="C591" i="5"/>
  <c r="E591" i="5"/>
  <c r="A592" i="5" s="1"/>
  <c r="C592" i="5" l="1"/>
  <c r="B592" i="5"/>
  <c r="E592" i="5"/>
  <c r="A593" i="5" s="1"/>
  <c r="D592" i="5"/>
  <c r="B593" i="5" l="1"/>
  <c r="C593" i="5"/>
  <c r="D593" i="5"/>
  <c r="E593" i="5"/>
  <c r="A594" i="5" s="1"/>
  <c r="E594" i="5" l="1"/>
  <c r="A595" i="5" s="1"/>
  <c r="B594" i="5"/>
  <c r="C594" i="5"/>
  <c r="D594" i="5"/>
  <c r="D595" i="5" l="1"/>
  <c r="B595" i="5"/>
  <c r="C595" i="5"/>
  <c r="E595" i="5"/>
  <c r="A596" i="5" s="1"/>
  <c r="C596" i="5" l="1"/>
  <c r="E596" i="5"/>
  <c r="A597" i="5" s="1"/>
  <c r="B596" i="5"/>
  <c r="D596" i="5"/>
  <c r="B597" i="5" l="1"/>
  <c r="D597" i="5"/>
  <c r="E597" i="5"/>
  <c r="A598" i="5" s="1"/>
  <c r="C597" i="5"/>
  <c r="E598" i="5" l="1"/>
  <c r="A599" i="5" s="1"/>
  <c r="C598" i="5"/>
  <c r="B598" i="5"/>
  <c r="D598" i="5"/>
  <c r="D599" i="5" l="1"/>
  <c r="C599" i="5"/>
  <c r="E599" i="5"/>
  <c r="A600" i="5" s="1"/>
  <c r="B599" i="5"/>
  <c r="C600" i="5" l="1"/>
  <c r="D600" i="5"/>
  <c r="E600" i="5"/>
  <c r="A601" i="5" s="1"/>
  <c r="B600" i="5"/>
  <c r="B601" i="5" l="1"/>
  <c r="E601" i="5"/>
  <c r="A602" i="5" s="1"/>
  <c r="D601" i="5"/>
  <c r="C601" i="5"/>
  <c r="E602" i="5" l="1"/>
  <c r="A603" i="5" s="1"/>
  <c r="B602" i="5"/>
  <c r="C602" i="5"/>
  <c r="D602" i="5"/>
  <c r="D603" i="5" l="1"/>
  <c r="C603" i="5"/>
  <c r="E603" i="5"/>
  <c r="A604" i="5" s="1"/>
  <c r="B603" i="5"/>
  <c r="C604" i="5" l="1"/>
  <c r="E604" i="5"/>
  <c r="A605" i="5" s="1"/>
  <c r="B604" i="5"/>
  <c r="D604" i="5"/>
  <c r="E605" i="5" l="1"/>
  <c r="A606" i="5" s="1"/>
  <c r="B605" i="5"/>
  <c r="D605" i="5"/>
  <c r="C605" i="5"/>
  <c r="C606" i="5" l="1"/>
  <c r="B606" i="5"/>
  <c r="D606" i="5"/>
  <c r="E606" i="5"/>
  <c r="A607" i="5" s="1"/>
  <c r="B607" i="5" l="1"/>
  <c r="D607" i="5"/>
  <c r="C607" i="5"/>
  <c r="E607" i="5"/>
  <c r="A608" i="5" s="1"/>
  <c r="C608" i="5" l="1"/>
  <c r="E608" i="5"/>
  <c r="A609" i="5" s="1"/>
  <c r="B608" i="5"/>
  <c r="D608" i="5"/>
  <c r="E609" i="5" l="1"/>
  <c r="A610" i="5" s="1"/>
  <c r="B609" i="5"/>
  <c r="D609" i="5"/>
  <c r="C609" i="5"/>
  <c r="B610" i="5" l="1"/>
  <c r="D610" i="5"/>
  <c r="C610" i="5"/>
  <c r="E610" i="5"/>
  <c r="A611" i="5" s="1"/>
  <c r="D611" i="5" l="1"/>
  <c r="E611" i="5"/>
  <c r="A612" i="5" s="1"/>
  <c r="B611" i="5"/>
  <c r="C611" i="5"/>
  <c r="B612" i="5" l="1"/>
  <c r="C612" i="5"/>
  <c r="E612" i="5"/>
  <c r="A613" i="5" s="1"/>
  <c r="D612" i="5"/>
  <c r="B613" i="5" l="1"/>
  <c r="D613" i="5"/>
  <c r="C613" i="5"/>
  <c r="E613" i="5"/>
  <c r="A614" i="5" s="1"/>
  <c r="E614" i="5" l="1"/>
  <c r="A615" i="5" s="1"/>
  <c r="B614" i="5"/>
  <c r="C614" i="5"/>
  <c r="D614" i="5"/>
  <c r="D615" i="5" l="1"/>
  <c r="E615" i="5"/>
  <c r="A616" i="5" s="1"/>
  <c r="C615" i="5"/>
  <c r="B615" i="5"/>
  <c r="E616" i="5" l="1"/>
  <c r="A617" i="5" s="1"/>
  <c r="B616" i="5"/>
  <c r="D616" i="5"/>
  <c r="C616" i="5"/>
  <c r="E617" i="5" l="1"/>
  <c r="A618" i="5" s="1"/>
  <c r="B617" i="5"/>
  <c r="C617" i="5"/>
  <c r="D617" i="5"/>
  <c r="D618" i="5" l="1"/>
  <c r="C618" i="5"/>
  <c r="E618" i="5"/>
  <c r="A619" i="5" s="1"/>
  <c r="B618" i="5"/>
  <c r="D619" i="5" l="1"/>
  <c r="E619" i="5"/>
  <c r="A620" i="5" s="1"/>
  <c r="C619" i="5"/>
  <c r="B619" i="5"/>
  <c r="E620" i="5" l="1"/>
  <c r="A621" i="5" s="1"/>
  <c r="B620" i="5"/>
  <c r="D620" i="5"/>
  <c r="C620" i="5"/>
  <c r="C621" i="5" l="1"/>
  <c r="E621" i="5"/>
  <c r="A622" i="5" s="1"/>
  <c r="B621" i="5"/>
  <c r="D621" i="5"/>
  <c r="E622" i="5" l="1"/>
  <c r="A623" i="5" s="1"/>
  <c r="B622" i="5"/>
  <c r="C622" i="5"/>
  <c r="D622" i="5"/>
  <c r="E623" i="5" l="1"/>
  <c r="A624" i="5" s="1"/>
  <c r="B623" i="5"/>
  <c r="D623" i="5"/>
  <c r="C623" i="5"/>
  <c r="B624" i="5" l="1"/>
  <c r="C624" i="5"/>
  <c r="D624" i="5"/>
  <c r="E624" i="5"/>
  <c r="A625" i="5" s="1"/>
  <c r="D625" i="5" l="1"/>
  <c r="C625" i="5"/>
  <c r="E625" i="5"/>
  <c r="A626" i="5" s="1"/>
  <c r="B625" i="5"/>
  <c r="C626" i="5" l="1"/>
  <c r="B626" i="5"/>
  <c r="E626" i="5"/>
  <c r="A627" i="5" s="1"/>
  <c r="D626" i="5"/>
  <c r="D627" i="5" l="1"/>
  <c r="B627" i="5"/>
  <c r="C627" i="5"/>
  <c r="E627" i="5"/>
  <c r="A628" i="5" s="1"/>
  <c r="C628" i="5" l="1"/>
  <c r="E628" i="5"/>
  <c r="A629" i="5" s="1"/>
  <c r="B628" i="5"/>
  <c r="D628" i="5"/>
  <c r="B629" i="5" l="1"/>
  <c r="D629" i="5"/>
  <c r="C629" i="5"/>
  <c r="E629" i="5"/>
  <c r="A630" i="5" s="1"/>
  <c r="C630" i="5" l="1"/>
  <c r="E630" i="5"/>
  <c r="A631" i="5" s="1"/>
  <c r="B630" i="5"/>
  <c r="D630" i="5"/>
  <c r="C631" i="5" l="1"/>
  <c r="E631" i="5"/>
  <c r="A632" i="5" s="1"/>
  <c r="D631" i="5"/>
  <c r="B631" i="5"/>
  <c r="C632" i="5" l="1"/>
  <c r="E632" i="5"/>
  <c r="A633" i="5" s="1"/>
  <c r="B632" i="5"/>
  <c r="D632" i="5"/>
  <c r="C633" i="5" l="1"/>
  <c r="E633" i="5"/>
  <c r="A634" i="5" s="1"/>
  <c r="B633" i="5"/>
  <c r="D633" i="5"/>
  <c r="C634" i="5" l="1"/>
  <c r="E634" i="5"/>
  <c r="A635" i="5" s="1"/>
  <c r="B634" i="5"/>
  <c r="D634" i="5"/>
  <c r="B635" i="5" l="1"/>
  <c r="D635" i="5"/>
  <c r="C635" i="5"/>
  <c r="E635" i="5"/>
  <c r="A636" i="5" s="1"/>
  <c r="C636" i="5" l="1"/>
  <c r="B636" i="5"/>
  <c r="E636" i="5"/>
  <c r="A637" i="5" s="1"/>
  <c r="D636" i="5"/>
  <c r="C637" i="5" l="1"/>
  <c r="B637" i="5"/>
  <c r="D637" i="5"/>
  <c r="E637" i="5"/>
  <c r="A638" i="5" s="1"/>
  <c r="C638" i="5" l="1"/>
  <c r="E638" i="5"/>
  <c r="A639" i="5" s="1"/>
  <c r="B638" i="5"/>
  <c r="D638" i="5"/>
  <c r="D639" i="5" l="1"/>
  <c r="C639" i="5"/>
  <c r="B639" i="5"/>
  <c r="E639" i="5"/>
  <c r="A640" i="5" s="1"/>
  <c r="B640" i="5" l="1"/>
  <c r="D640" i="5"/>
  <c r="C640" i="5"/>
  <c r="E640" i="5"/>
  <c r="A641" i="5" s="1"/>
  <c r="D641" i="5" l="1"/>
  <c r="C641" i="5"/>
  <c r="E641" i="5"/>
  <c r="A642" i="5" s="1"/>
  <c r="B641" i="5"/>
  <c r="C642" i="5" l="1"/>
  <c r="B642" i="5"/>
  <c r="D642" i="5"/>
  <c r="E642" i="5"/>
  <c r="A643" i="5" s="1"/>
  <c r="B643" i="5" l="1"/>
  <c r="D643" i="5"/>
  <c r="C643" i="5"/>
  <c r="E643" i="5"/>
  <c r="A644" i="5" s="1"/>
  <c r="C644" i="5" l="1"/>
  <c r="B644" i="5"/>
  <c r="E644" i="5"/>
  <c r="A645" i="5" s="1"/>
  <c r="D644" i="5"/>
  <c r="D645" i="5" l="1"/>
  <c r="C645" i="5"/>
  <c r="E645" i="5"/>
  <c r="A646" i="5" s="1"/>
  <c r="B645" i="5"/>
  <c r="C646" i="5" l="1"/>
  <c r="B646" i="5"/>
  <c r="E646" i="5"/>
  <c r="A647" i="5" s="1"/>
  <c r="D646" i="5"/>
  <c r="D647" i="5" l="1"/>
  <c r="C647" i="5"/>
  <c r="E647" i="5"/>
  <c r="A648" i="5" s="1"/>
  <c r="B647" i="5"/>
  <c r="D648" i="5" l="1"/>
  <c r="C648" i="5"/>
  <c r="E648" i="5"/>
  <c r="A649" i="5" s="1"/>
  <c r="B648" i="5"/>
  <c r="C649" i="5" l="1"/>
  <c r="E649" i="5"/>
  <c r="A650" i="5" s="1"/>
  <c r="B649" i="5"/>
  <c r="D649" i="5"/>
  <c r="C650" i="5" l="1"/>
  <c r="E650" i="5"/>
  <c r="A651" i="5" s="1"/>
  <c r="B650" i="5"/>
  <c r="D650" i="5"/>
  <c r="C651" i="5" l="1"/>
  <c r="E651" i="5"/>
  <c r="A652" i="5" s="1"/>
  <c r="B651" i="5"/>
  <c r="D651" i="5"/>
  <c r="B652" i="5" l="1"/>
  <c r="D652" i="5"/>
  <c r="C652" i="5"/>
  <c r="E652" i="5"/>
  <c r="A653" i="5" s="1"/>
  <c r="D653" i="5" l="1"/>
  <c r="E653" i="5"/>
  <c r="A654" i="5" s="1"/>
  <c r="C653" i="5"/>
  <c r="B653" i="5"/>
  <c r="C654" i="5" l="1"/>
  <c r="E654" i="5"/>
  <c r="A655" i="5" s="1"/>
  <c r="B654" i="5"/>
  <c r="D654" i="5"/>
  <c r="B655" i="5" l="1"/>
  <c r="D655" i="5"/>
  <c r="C655" i="5"/>
  <c r="E655" i="5"/>
  <c r="A656" i="5" s="1"/>
  <c r="D656" i="5" l="1"/>
  <c r="C656" i="5"/>
  <c r="B656" i="5"/>
  <c r="E656" i="5"/>
  <c r="A657" i="5" s="1"/>
  <c r="D657" i="5" l="1"/>
  <c r="C657" i="5"/>
  <c r="B657" i="5"/>
  <c r="E657" i="5"/>
  <c r="A658" i="5" s="1"/>
  <c r="B658" i="5" l="1"/>
  <c r="C658" i="5"/>
  <c r="D658" i="5"/>
  <c r="E658" i="5"/>
  <c r="A659" i="5" s="1"/>
  <c r="D659" i="5" l="1"/>
  <c r="E659" i="5"/>
  <c r="A660" i="5" s="1"/>
  <c r="C659" i="5"/>
  <c r="B659" i="5"/>
  <c r="E660" i="5" l="1"/>
  <c r="A661" i="5" s="1"/>
  <c r="B660" i="5"/>
  <c r="D660" i="5"/>
  <c r="C660" i="5"/>
  <c r="C661" i="5" l="1"/>
  <c r="E661" i="5"/>
  <c r="A662" i="5" s="1"/>
  <c r="B661" i="5"/>
  <c r="D661" i="5"/>
  <c r="C662" i="5" l="1"/>
  <c r="E662" i="5"/>
  <c r="A663" i="5" s="1"/>
  <c r="B662" i="5"/>
  <c r="D662" i="5"/>
  <c r="D663" i="5" l="1"/>
  <c r="C663" i="5"/>
  <c r="E663" i="5"/>
  <c r="A664" i="5" s="1"/>
  <c r="B663" i="5"/>
  <c r="E664" i="5" l="1"/>
  <c r="A665" i="5" s="1"/>
  <c r="B664" i="5"/>
  <c r="D664" i="5"/>
  <c r="C664" i="5"/>
  <c r="C665" i="5" l="1"/>
  <c r="E665" i="5"/>
  <c r="A666" i="5" s="1"/>
  <c r="B665" i="5"/>
  <c r="D665" i="5"/>
  <c r="D666" i="5" l="1"/>
  <c r="E666" i="5"/>
  <c r="A667" i="5" s="1"/>
  <c r="C666" i="5"/>
  <c r="B666" i="5"/>
  <c r="D667" i="5" l="1"/>
  <c r="C667" i="5"/>
  <c r="E667" i="5"/>
  <c r="A668" i="5" s="1"/>
  <c r="B667" i="5"/>
  <c r="E668" i="5" l="1"/>
  <c r="A669" i="5" s="1"/>
  <c r="B668" i="5"/>
  <c r="D668" i="5"/>
  <c r="C668" i="5"/>
  <c r="B669" i="5" l="1"/>
  <c r="D669" i="5"/>
  <c r="C669" i="5"/>
  <c r="E669" i="5"/>
  <c r="A670" i="5" s="1"/>
  <c r="C670" i="5" l="1"/>
  <c r="E670" i="5"/>
  <c r="A671" i="5" s="1"/>
  <c r="B670" i="5"/>
  <c r="D670" i="5"/>
  <c r="D671" i="5" l="1"/>
  <c r="C671" i="5"/>
  <c r="B671" i="5"/>
  <c r="E671" i="5"/>
  <c r="A672" i="5" s="1"/>
  <c r="D672" i="5" l="1"/>
  <c r="C672" i="5"/>
  <c r="E672" i="5"/>
  <c r="A673" i="5" s="1"/>
  <c r="B672" i="5"/>
  <c r="C673" i="5" l="1"/>
  <c r="E673" i="5"/>
  <c r="A674" i="5" s="1"/>
  <c r="B673" i="5"/>
  <c r="D673" i="5"/>
  <c r="D674" i="5" l="1"/>
  <c r="C674" i="5"/>
  <c r="E674" i="5"/>
  <c r="A675" i="5" s="1"/>
  <c r="B674" i="5"/>
  <c r="E675" i="5" l="1"/>
  <c r="A676" i="5" s="1"/>
  <c r="D675" i="5"/>
  <c r="B675" i="5"/>
  <c r="C675" i="5"/>
  <c r="B676" i="5" l="1"/>
  <c r="C676" i="5"/>
  <c r="D676" i="5"/>
  <c r="E676" i="5"/>
  <c r="A677" i="5" s="1"/>
  <c r="C677" i="5" l="1"/>
  <c r="E677" i="5"/>
  <c r="A678" i="5" s="1"/>
  <c r="B677" i="5"/>
  <c r="D677" i="5"/>
  <c r="E678" i="5" l="1"/>
  <c r="A679" i="5" s="1"/>
  <c r="B678" i="5"/>
  <c r="C678" i="5"/>
  <c r="D678" i="5"/>
  <c r="D679" i="5" l="1"/>
  <c r="C679" i="5"/>
  <c r="E679" i="5"/>
  <c r="A680" i="5" s="1"/>
  <c r="B679" i="5"/>
  <c r="E680" i="5" l="1"/>
  <c r="A681" i="5" s="1"/>
  <c r="B680" i="5"/>
  <c r="D680" i="5"/>
  <c r="C680" i="5"/>
  <c r="B681" i="5" l="1"/>
  <c r="D681" i="5"/>
  <c r="C681" i="5"/>
  <c r="E681" i="5"/>
  <c r="A682" i="5" s="1"/>
  <c r="D682" i="5" l="1"/>
  <c r="C682" i="5"/>
  <c r="E682" i="5"/>
  <c r="A683" i="5" s="1"/>
  <c r="B682" i="5"/>
  <c r="D683" i="5" l="1"/>
  <c r="C683" i="5"/>
  <c r="E683" i="5"/>
  <c r="A684" i="5" s="1"/>
  <c r="B683" i="5"/>
  <c r="E684" i="5" l="1"/>
  <c r="A685" i="5" s="1"/>
  <c r="B684" i="5"/>
  <c r="D684" i="5"/>
  <c r="C684" i="5"/>
  <c r="C685" i="5" l="1"/>
  <c r="E685" i="5"/>
  <c r="A686" i="5" s="1"/>
  <c r="B685" i="5"/>
  <c r="D685" i="5"/>
  <c r="D686" i="5" l="1"/>
  <c r="C686" i="5"/>
  <c r="E686" i="5"/>
  <c r="A687" i="5" s="1"/>
  <c r="B686" i="5"/>
  <c r="E687" i="5" l="1"/>
  <c r="A688" i="5" s="1"/>
  <c r="C687" i="5"/>
  <c r="B687" i="5"/>
  <c r="D687" i="5"/>
  <c r="B688" i="5" l="1"/>
  <c r="D688" i="5"/>
  <c r="C688" i="5"/>
  <c r="E688" i="5"/>
  <c r="A689" i="5" s="1"/>
  <c r="C689" i="5" l="1"/>
  <c r="E689" i="5"/>
  <c r="A690" i="5" s="1"/>
  <c r="B689" i="5"/>
  <c r="D689" i="5"/>
  <c r="D690" i="5" l="1"/>
  <c r="C690" i="5"/>
  <c r="E690" i="5"/>
  <c r="A691" i="5" s="1"/>
  <c r="B690" i="5"/>
  <c r="E691" i="5" l="1"/>
  <c r="A692" i="5" s="1"/>
  <c r="D691" i="5"/>
  <c r="C691" i="5"/>
  <c r="B691" i="5"/>
  <c r="B692" i="5" l="1"/>
  <c r="D692" i="5"/>
  <c r="C692" i="5"/>
  <c r="E692" i="5"/>
  <c r="A693" i="5" s="1"/>
  <c r="C693" i="5" l="1"/>
  <c r="E693" i="5"/>
  <c r="A694" i="5" s="1"/>
  <c r="D693" i="5"/>
  <c r="B693" i="5"/>
  <c r="E694" i="5" l="1"/>
  <c r="A695" i="5" s="1"/>
  <c r="D694" i="5"/>
  <c r="B694" i="5"/>
  <c r="C694" i="5"/>
  <c r="D695" i="5" l="1"/>
  <c r="C695" i="5"/>
  <c r="E695" i="5"/>
  <c r="A696" i="5" s="1"/>
  <c r="B695" i="5"/>
  <c r="E696" i="5" l="1"/>
  <c r="A697" i="5" s="1"/>
  <c r="B696" i="5"/>
  <c r="D696" i="5"/>
  <c r="C696" i="5"/>
  <c r="C697" i="5" l="1"/>
  <c r="E697" i="5"/>
  <c r="A698" i="5" s="1"/>
  <c r="B697" i="5"/>
  <c r="D697" i="5"/>
  <c r="D698" i="5" l="1"/>
  <c r="C698" i="5"/>
  <c r="E698" i="5"/>
  <c r="A699" i="5" s="1"/>
  <c r="B698" i="5"/>
  <c r="E699" i="5" l="1"/>
  <c r="A700" i="5" s="1"/>
  <c r="C699" i="5"/>
  <c r="B699" i="5"/>
  <c r="D699" i="5"/>
  <c r="B700" i="5" l="1"/>
  <c r="D700" i="5"/>
  <c r="C700" i="5"/>
  <c r="E700" i="5"/>
  <c r="A701" i="5" s="1"/>
  <c r="C701" i="5" l="1"/>
  <c r="E701" i="5"/>
  <c r="A702" i="5" s="1"/>
  <c r="B701" i="5"/>
  <c r="D701" i="5"/>
  <c r="C702" i="5" l="1"/>
  <c r="E702" i="5"/>
  <c r="A703" i="5" s="1"/>
  <c r="D702" i="5"/>
  <c r="B702" i="5"/>
  <c r="C703" i="5" l="1"/>
  <c r="E703" i="5"/>
  <c r="A704" i="5" s="1"/>
  <c r="B703" i="5"/>
  <c r="D703" i="5"/>
  <c r="B704" i="5" l="1"/>
  <c r="D704" i="5"/>
  <c r="C704" i="5"/>
  <c r="E704" i="5"/>
  <c r="A705" i="5" s="1"/>
  <c r="C705" i="5" l="1"/>
  <c r="E705" i="5"/>
  <c r="A706" i="5" s="1"/>
  <c r="B705" i="5"/>
  <c r="D705" i="5"/>
  <c r="B706" i="5" l="1"/>
  <c r="E706" i="5"/>
  <c r="A707" i="5" s="1"/>
  <c r="D706" i="5"/>
  <c r="C706" i="5"/>
  <c r="E707" i="5" l="1"/>
  <c r="A708" i="5" s="1"/>
  <c r="B707" i="5"/>
  <c r="D707" i="5"/>
  <c r="C707" i="5"/>
  <c r="E708" i="5" l="1"/>
  <c r="A709" i="5" s="1"/>
  <c r="B708" i="5"/>
  <c r="D708" i="5"/>
  <c r="C708" i="5"/>
  <c r="B709" i="5" l="1"/>
  <c r="D709" i="5"/>
  <c r="C709" i="5"/>
  <c r="E709" i="5"/>
  <c r="A710" i="5" s="1"/>
  <c r="B710" i="5" l="1"/>
  <c r="E710" i="5"/>
  <c r="A711" i="5" s="1"/>
  <c r="D710" i="5"/>
  <c r="C710" i="5"/>
  <c r="B711" i="5" l="1"/>
  <c r="D711" i="5"/>
  <c r="C711" i="5"/>
  <c r="E711" i="5"/>
  <c r="A712" i="5" s="1"/>
  <c r="C712" i="5" l="1"/>
  <c r="E712" i="5"/>
  <c r="A713" i="5" s="1"/>
  <c r="D712" i="5"/>
  <c r="B712" i="5"/>
  <c r="C713" i="5" l="1"/>
  <c r="E713" i="5"/>
  <c r="A714" i="5" s="1"/>
  <c r="B713" i="5"/>
  <c r="D713" i="5"/>
  <c r="E714" i="5" l="1"/>
  <c r="A715" i="5" s="1"/>
  <c r="B714" i="5"/>
  <c r="D714" i="5"/>
  <c r="C714" i="5"/>
  <c r="E715" i="5" l="1"/>
  <c r="A716" i="5" s="1"/>
  <c r="D715" i="5"/>
  <c r="B715" i="5"/>
  <c r="C715" i="5"/>
  <c r="D716" i="5" l="1"/>
  <c r="C716" i="5"/>
  <c r="B716" i="5"/>
  <c r="E716" i="5"/>
  <c r="A717" i="5" s="1"/>
  <c r="D717" i="5" l="1"/>
  <c r="C717" i="5"/>
  <c r="E717" i="5"/>
  <c r="A718" i="5" s="1"/>
  <c r="B717" i="5"/>
  <c r="E718" i="5" l="1"/>
  <c r="A719" i="5" s="1"/>
  <c r="B718" i="5"/>
  <c r="D718" i="5"/>
  <c r="C718" i="5"/>
  <c r="D719" i="5" l="1"/>
  <c r="C719" i="5"/>
  <c r="E719" i="5"/>
  <c r="A720" i="5" s="1"/>
  <c r="B719" i="5"/>
  <c r="E720" i="5" l="1"/>
  <c r="A721" i="5" s="1"/>
  <c r="B720" i="5"/>
  <c r="D720" i="5"/>
  <c r="C720" i="5"/>
  <c r="C721" i="5" l="1"/>
  <c r="E721" i="5"/>
  <c r="A722" i="5" s="1"/>
  <c r="B721" i="5"/>
  <c r="D721" i="5"/>
  <c r="C722" i="5" l="1"/>
  <c r="E722" i="5"/>
  <c r="A723" i="5" s="1"/>
  <c r="D722" i="5"/>
  <c r="B722" i="5"/>
  <c r="D723" i="5" l="1"/>
  <c r="C723" i="5"/>
  <c r="E723" i="5"/>
  <c r="A724" i="5" s="1"/>
  <c r="B723" i="5"/>
  <c r="E724" i="5" l="1"/>
  <c r="A725" i="5" s="1"/>
  <c r="B724" i="5"/>
  <c r="C724" i="5"/>
  <c r="D724" i="5"/>
  <c r="B725" i="5" l="1"/>
  <c r="D725" i="5"/>
  <c r="C725" i="5"/>
  <c r="E725" i="5"/>
  <c r="A726" i="5" s="1"/>
  <c r="C726" i="5" l="1"/>
  <c r="E726" i="5"/>
  <c r="A727" i="5" s="1"/>
  <c r="B726" i="5"/>
  <c r="D726" i="5"/>
  <c r="B727" i="5" l="1"/>
  <c r="C727" i="5"/>
  <c r="D727" i="5"/>
  <c r="E727" i="5"/>
  <c r="A728" i="5" s="1"/>
  <c r="B728" i="5" l="1"/>
  <c r="C728" i="5"/>
  <c r="D728" i="5"/>
  <c r="E728" i="5"/>
  <c r="A729" i="5" s="1"/>
  <c r="C729" i="5" l="1"/>
  <c r="E729" i="5"/>
  <c r="A730" i="5" s="1"/>
  <c r="B729" i="5"/>
  <c r="D729" i="5"/>
  <c r="C730" i="5" l="1"/>
  <c r="E730" i="5"/>
  <c r="A731" i="5" s="1"/>
  <c r="B730" i="5"/>
  <c r="D730" i="5"/>
  <c r="B731" i="5" l="1"/>
  <c r="D731" i="5"/>
  <c r="C731" i="5"/>
  <c r="E731" i="5"/>
  <c r="A732" i="5" s="1"/>
  <c r="B732" i="5" l="1"/>
  <c r="C732" i="5"/>
  <c r="E732" i="5"/>
  <c r="A733" i="5" s="1"/>
  <c r="D732" i="5"/>
  <c r="D733" i="5" l="1"/>
  <c r="C733" i="5"/>
  <c r="E733" i="5"/>
  <c r="A734" i="5" s="1"/>
  <c r="B733" i="5"/>
  <c r="C734" i="5" l="1"/>
  <c r="B734" i="5"/>
  <c r="D734" i="5"/>
  <c r="E734" i="5"/>
  <c r="A735" i="5" s="1"/>
  <c r="B735" i="5" l="1"/>
  <c r="D735" i="5"/>
  <c r="C735" i="5"/>
  <c r="E735" i="5"/>
  <c r="A736" i="5" s="1"/>
  <c r="B736" i="5" l="1"/>
  <c r="D736" i="5"/>
  <c r="C736" i="5"/>
  <c r="E736" i="5"/>
  <c r="A737" i="5" s="1"/>
  <c r="D737" i="5" l="1"/>
  <c r="C737" i="5"/>
  <c r="E737" i="5"/>
  <c r="A738" i="5" s="1"/>
  <c r="B737" i="5"/>
  <c r="E738" i="5" l="1"/>
  <c r="A739" i="5" s="1"/>
  <c r="B738" i="5"/>
  <c r="C738" i="5"/>
  <c r="D738" i="5"/>
  <c r="B739" i="5" l="1"/>
  <c r="D739" i="5"/>
  <c r="C739" i="5"/>
  <c r="E739" i="5"/>
  <c r="A740" i="5" s="1"/>
  <c r="C740" i="5" l="1"/>
  <c r="E740" i="5"/>
  <c r="A741" i="5" s="1"/>
  <c r="B740" i="5"/>
  <c r="D740" i="5"/>
  <c r="C741" i="5" l="1"/>
  <c r="E741" i="5"/>
  <c r="A742" i="5" s="1"/>
  <c r="B741" i="5"/>
  <c r="D741" i="5"/>
  <c r="D742" i="5" l="1"/>
  <c r="C742" i="5"/>
  <c r="E742" i="5"/>
  <c r="A743" i="5" s="1"/>
  <c r="B742" i="5"/>
  <c r="E743" i="5" l="1"/>
  <c r="A744" i="5" s="1"/>
  <c r="B743" i="5"/>
  <c r="D743" i="5"/>
  <c r="C743" i="5"/>
  <c r="D744" i="5" l="1"/>
  <c r="C744" i="5"/>
  <c r="B744" i="5"/>
  <c r="E744" i="5"/>
  <c r="A745" i="5" s="1"/>
  <c r="C745" i="5" l="1"/>
  <c r="E745" i="5"/>
  <c r="A746" i="5" s="1"/>
  <c r="B745" i="5"/>
  <c r="D745" i="5"/>
  <c r="E746" i="5" l="1"/>
  <c r="A747" i="5" s="1"/>
  <c r="C746" i="5"/>
  <c r="B746" i="5"/>
  <c r="D746" i="5"/>
  <c r="E747" i="5" l="1"/>
  <c r="A748" i="5" s="1"/>
  <c r="B747" i="5"/>
  <c r="D747" i="5"/>
  <c r="C747" i="5"/>
  <c r="C748" i="5" l="1"/>
  <c r="E748" i="5"/>
  <c r="A749" i="5" s="1"/>
  <c r="B748" i="5"/>
  <c r="D748" i="5"/>
  <c r="E749" i="5" l="1"/>
  <c r="A750" i="5" s="1"/>
  <c r="B749" i="5"/>
  <c r="D749" i="5"/>
  <c r="C749" i="5"/>
  <c r="C750" i="5" l="1"/>
  <c r="E750" i="5"/>
  <c r="A751" i="5" s="1"/>
  <c r="B750" i="5"/>
  <c r="D750" i="5"/>
  <c r="B751" i="5" l="1"/>
  <c r="D751" i="5"/>
  <c r="C751" i="5"/>
  <c r="E751" i="5"/>
  <c r="A752" i="5" s="1"/>
  <c r="D752" i="5" l="1"/>
  <c r="B752" i="5"/>
  <c r="C752" i="5"/>
  <c r="E752" i="5"/>
  <c r="A753" i="5" s="1"/>
  <c r="D753" i="5" l="1"/>
  <c r="C753" i="5"/>
  <c r="E753" i="5"/>
  <c r="A754" i="5" s="1"/>
  <c r="B753" i="5"/>
  <c r="E754" i="5" l="1"/>
  <c r="A755" i="5" s="1"/>
  <c r="C754" i="5"/>
  <c r="B754" i="5"/>
  <c r="D754" i="5"/>
  <c r="B755" i="5" l="1"/>
  <c r="C755" i="5"/>
  <c r="D755" i="5"/>
  <c r="E755" i="5"/>
  <c r="A756" i="5" s="1"/>
  <c r="B756" i="5" l="1"/>
  <c r="D756" i="5"/>
  <c r="E756" i="5"/>
  <c r="A757" i="5" s="1"/>
  <c r="C756" i="5"/>
  <c r="D757" i="5" l="1"/>
  <c r="C757" i="5"/>
  <c r="E757" i="5"/>
  <c r="A758" i="5" s="1"/>
  <c r="B757" i="5"/>
  <c r="D758" i="5" l="1"/>
  <c r="C758" i="5"/>
  <c r="E758" i="5"/>
  <c r="A759" i="5" s="1"/>
  <c r="B758" i="5"/>
  <c r="E759" i="5" l="1"/>
  <c r="A760" i="5" s="1"/>
  <c r="C759" i="5"/>
  <c r="D759" i="5"/>
  <c r="B759" i="5"/>
  <c r="B760" i="5" l="1"/>
  <c r="D760" i="5"/>
  <c r="C760" i="5"/>
  <c r="E760" i="5"/>
  <c r="A761" i="5" s="1"/>
  <c r="B761" i="5" l="1"/>
  <c r="D761" i="5"/>
  <c r="C761" i="5"/>
  <c r="E761" i="5"/>
  <c r="A762" i="5" s="1"/>
  <c r="D762" i="5" l="1"/>
  <c r="E762" i="5"/>
  <c r="A763" i="5" s="1"/>
  <c r="B762" i="5"/>
  <c r="C762" i="5"/>
  <c r="B763" i="5" l="1"/>
  <c r="C763" i="5"/>
  <c r="E763" i="5"/>
  <c r="A764" i="5" s="1"/>
  <c r="D763" i="5"/>
  <c r="D764" i="5" l="1"/>
  <c r="C764" i="5"/>
  <c r="E764" i="5"/>
  <c r="A765" i="5" s="1"/>
  <c r="B764" i="5"/>
  <c r="C765" i="5" l="1"/>
  <c r="B765" i="5"/>
  <c r="D765" i="5"/>
  <c r="E765" i="5"/>
  <c r="A766" i="5" s="1"/>
  <c r="B766" i="5" l="1"/>
  <c r="D766" i="5"/>
  <c r="E766" i="5"/>
  <c r="A767" i="5" s="1"/>
  <c r="C766" i="5"/>
  <c r="D767" i="5" l="1"/>
  <c r="B767" i="5"/>
  <c r="C767" i="5"/>
  <c r="E767" i="5"/>
  <c r="A768" i="5" s="1"/>
  <c r="C768" i="5" l="1"/>
  <c r="E768" i="5"/>
  <c r="A769" i="5" s="1"/>
  <c r="B768" i="5"/>
  <c r="D768" i="5"/>
  <c r="D769" i="5" l="1"/>
  <c r="C769" i="5"/>
  <c r="E769" i="5"/>
  <c r="A770" i="5" s="1"/>
  <c r="B769" i="5"/>
  <c r="D770" i="5" l="1"/>
  <c r="C770" i="5"/>
  <c r="E770" i="5"/>
  <c r="A771" i="5" s="1"/>
  <c r="B770" i="5"/>
  <c r="C771" i="5" l="1"/>
  <c r="E771" i="5"/>
  <c r="A772" i="5" s="1"/>
  <c r="B771" i="5"/>
  <c r="D771" i="5"/>
  <c r="C772" i="5" l="1"/>
  <c r="B772" i="5"/>
  <c r="E772" i="5"/>
  <c r="A773" i="5" s="1"/>
  <c r="D772" i="5"/>
  <c r="D773" i="5" l="1"/>
  <c r="C773" i="5"/>
  <c r="E773" i="5"/>
  <c r="A774" i="5" s="1"/>
  <c r="B773" i="5"/>
  <c r="E774" i="5" l="1"/>
  <c r="A775" i="5" s="1"/>
  <c r="B774" i="5"/>
  <c r="D774" i="5"/>
  <c r="C774" i="5"/>
  <c r="B775" i="5" l="1"/>
  <c r="D775" i="5"/>
  <c r="C775" i="5"/>
  <c r="E775" i="5"/>
  <c r="A776" i="5" s="1"/>
  <c r="E776" i="5" l="1"/>
  <c r="A777" i="5" s="1"/>
  <c r="C776" i="5"/>
  <c r="B776" i="5"/>
  <c r="D776" i="5"/>
  <c r="D777" i="5" l="1"/>
  <c r="C777" i="5"/>
  <c r="B777" i="5"/>
  <c r="E777" i="5"/>
  <c r="A778" i="5" s="1"/>
  <c r="E778" i="5" l="1"/>
  <c r="A779" i="5" s="1"/>
  <c r="B778" i="5"/>
  <c r="D778" i="5"/>
  <c r="C778" i="5"/>
  <c r="C779" i="5" l="1"/>
  <c r="E779" i="5"/>
  <c r="A780" i="5" s="1"/>
  <c r="B779" i="5"/>
  <c r="D779" i="5"/>
  <c r="B780" i="5" l="1"/>
  <c r="E780" i="5"/>
  <c r="A781" i="5" s="1"/>
  <c r="D780" i="5"/>
  <c r="C780" i="5"/>
  <c r="C781" i="5" l="1"/>
  <c r="E781" i="5"/>
  <c r="A782" i="5" s="1"/>
  <c r="B781" i="5"/>
  <c r="D781" i="5"/>
  <c r="E782" i="5" l="1"/>
  <c r="A783" i="5" s="1"/>
  <c r="B782" i="5"/>
  <c r="D782" i="5"/>
  <c r="C782" i="5"/>
  <c r="C783" i="5" l="1"/>
  <c r="E783" i="5"/>
  <c r="A784" i="5" s="1"/>
  <c r="B783" i="5"/>
  <c r="D783" i="5"/>
  <c r="D784" i="5" l="1"/>
  <c r="C784" i="5"/>
  <c r="E784" i="5"/>
  <c r="A785" i="5" s="1"/>
  <c r="B784" i="5"/>
  <c r="C785" i="5" l="1"/>
  <c r="E785" i="5"/>
  <c r="A786" i="5" s="1"/>
  <c r="B785" i="5"/>
  <c r="D785" i="5"/>
  <c r="B786" i="5" l="1"/>
  <c r="D786" i="5"/>
  <c r="C786" i="5"/>
  <c r="E786" i="5"/>
  <c r="A787" i="5" s="1"/>
  <c r="C787" i="5" l="1"/>
  <c r="E787" i="5"/>
  <c r="A788" i="5" s="1"/>
  <c r="B787" i="5"/>
  <c r="D787" i="5"/>
  <c r="E788" i="5" l="1"/>
  <c r="A789" i="5" s="1"/>
  <c r="B788" i="5"/>
  <c r="D788" i="5"/>
  <c r="C788" i="5"/>
  <c r="D789" i="5" l="1"/>
  <c r="C789" i="5"/>
  <c r="E789" i="5"/>
  <c r="A790" i="5" s="1"/>
  <c r="B789" i="5"/>
  <c r="B790" i="5" l="1"/>
  <c r="D790" i="5"/>
  <c r="C790" i="5"/>
  <c r="E790" i="5"/>
  <c r="A791" i="5" s="1"/>
  <c r="E791" i="5" l="1"/>
  <c r="A792" i="5" s="1"/>
  <c r="B791" i="5"/>
  <c r="D791" i="5"/>
  <c r="C791" i="5"/>
  <c r="C792" i="5" l="1"/>
  <c r="E792" i="5"/>
  <c r="A793" i="5" s="1"/>
  <c r="B792" i="5"/>
  <c r="D792" i="5"/>
  <c r="D793" i="5" l="1"/>
  <c r="C793" i="5"/>
  <c r="E793" i="5"/>
  <c r="A794" i="5" s="1"/>
  <c r="B793" i="5"/>
  <c r="B794" i="5" l="1"/>
  <c r="D794" i="5"/>
  <c r="C794" i="5"/>
  <c r="E794" i="5"/>
  <c r="A795" i="5" s="1"/>
  <c r="C795" i="5" l="1"/>
  <c r="E795" i="5"/>
  <c r="A796" i="5" s="1"/>
  <c r="D795" i="5"/>
  <c r="B795" i="5"/>
  <c r="C796" i="5" l="1"/>
  <c r="E796" i="5"/>
  <c r="A797" i="5" s="1"/>
  <c r="B796" i="5"/>
  <c r="D796" i="5"/>
  <c r="C797" i="5" l="1"/>
  <c r="D797" i="5"/>
  <c r="E797" i="5"/>
  <c r="A798" i="5" s="1"/>
  <c r="B797" i="5"/>
  <c r="C798" i="5" l="1"/>
  <c r="E798" i="5"/>
  <c r="A799" i="5" s="1"/>
  <c r="B798" i="5"/>
  <c r="D798" i="5"/>
  <c r="C799" i="5" l="1"/>
  <c r="B799" i="5"/>
  <c r="E799" i="5"/>
  <c r="A800" i="5" s="1"/>
  <c r="D799" i="5"/>
  <c r="D800" i="5" l="1"/>
  <c r="C800" i="5"/>
  <c r="E800" i="5"/>
  <c r="A801" i="5" s="1"/>
  <c r="B800" i="5"/>
  <c r="E801" i="5" l="1"/>
  <c r="A802" i="5" s="1"/>
  <c r="D801" i="5"/>
  <c r="C801" i="5"/>
  <c r="B801" i="5"/>
  <c r="B802" i="5" l="1"/>
  <c r="C802" i="5"/>
  <c r="D802" i="5"/>
  <c r="E802" i="5"/>
  <c r="A803" i="5" s="1"/>
  <c r="C803" i="5" l="1"/>
  <c r="E803" i="5"/>
  <c r="A804" i="5" s="1"/>
  <c r="B803" i="5"/>
  <c r="D803" i="5"/>
  <c r="C804" i="5" l="1"/>
  <c r="E804" i="5"/>
  <c r="A805" i="5" s="1"/>
  <c r="B804" i="5"/>
  <c r="D804" i="5"/>
  <c r="B805" i="5" l="1"/>
  <c r="D805" i="5"/>
  <c r="C805" i="5"/>
  <c r="E805" i="5"/>
  <c r="A806" i="5" s="1"/>
  <c r="B806" i="5" l="1"/>
  <c r="C806" i="5"/>
  <c r="D806" i="5"/>
  <c r="E806" i="5"/>
  <c r="A807" i="5" s="1"/>
  <c r="D807" i="5" l="1"/>
  <c r="C807" i="5"/>
  <c r="E807" i="5"/>
  <c r="A808" i="5" s="1"/>
  <c r="B807" i="5"/>
  <c r="B808" i="5" l="1"/>
  <c r="E808" i="5"/>
  <c r="A809" i="5" s="1"/>
  <c r="D808" i="5"/>
  <c r="C808" i="5"/>
  <c r="D809" i="5" l="1"/>
  <c r="C809" i="5"/>
  <c r="E809" i="5"/>
  <c r="A810" i="5" s="1"/>
  <c r="B809" i="5"/>
  <c r="B810" i="5" l="1"/>
  <c r="D810" i="5"/>
  <c r="E810" i="5"/>
  <c r="A811" i="5" s="1"/>
  <c r="C810" i="5"/>
  <c r="E811" i="5" l="1"/>
  <c r="A812" i="5" s="1"/>
  <c r="B811" i="5"/>
  <c r="D811" i="5"/>
  <c r="C811" i="5"/>
  <c r="C812" i="5" l="1"/>
  <c r="E812" i="5"/>
  <c r="A813" i="5" s="1"/>
  <c r="B812" i="5"/>
  <c r="D812" i="5"/>
  <c r="B813" i="5" l="1"/>
  <c r="D813" i="5"/>
  <c r="C813" i="5"/>
  <c r="E813" i="5"/>
  <c r="A814" i="5" s="1"/>
  <c r="B814" i="5" l="1"/>
  <c r="C814" i="5"/>
  <c r="E814" i="5"/>
  <c r="A815" i="5" s="1"/>
  <c r="D814" i="5"/>
  <c r="D815" i="5" l="1"/>
  <c r="C815" i="5"/>
  <c r="E815" i="5"/>
  <c r="A816" i="5" s="1"/>
  <c r="B815" i="5"/>
  <c r="C816" i="5" l="1"/>
  <c r="E816" i="5"/>
  <c r="A817" i="5" s="1"/>
  <c r="B816" i="5"/>
  <c r="D816" i="5"/>
  <c r="B817" i="5" l="1"/>
  <c r="D817" i="5"/>
  <c r="C817" i="5"/>
  <c r="E817" i="5"/>
  <c r="A818" i="5" s="1"/>
  <c r="D818" i="5" l="1"/>
  <c r="C818" i="5"/>
  <c r="E818" i="5"/>
  <c r="A819" i="5" s="1"/>
  <c r="B818" i="5"/>
  <c r="C819" i="5" l="1"/>
  <c r="E819" i="5"/>
  <c r="A820" i="5" s="1"/>
  <c r="B819" i="5"/>
  <c r="D819" i="5"/>
  <c r="C820" i="5" l="1"/>
  <c r="E820" i="5"/>
  <c r="A821" i="5" s="1"/>
  <c r="D820" i="5"/>
  <c r="B820" i="5"/>
  <c r="D821" i="5" l="1"/>
  <c r="C821" i="5"/>
  <c r="E821" i="5"/>
  <c r="A822" i="5" s="1"/>
  <c r="B821" i="5"/>
  <c r="E822" i="5" l="1"/>
  <c r="A823" i="5" s="1"/>
  <c r="B822" i="5"/>
  <c r="D822" i="5"/>
  <c r="C822" i="5"/>
  <c r="B823" i="5" l="1"/>
  <c r="D823" i="5"/>
  <c r="E823" i="5"/>
  <c r="A824" i="5" s="1"/>
  <c r="C823" i="5"/>
  <c r="C824" i="5" l="1"/>
  <c r="E824" i="5"/>
  <c r="A825" i="5" s="1"/>
  <c r="B824" i="5"/>
  <c r="D824" i="5"/>
  <c r="C825" i="5" l="1"/>
  <c r="E825" i="5"/>
  <c r="A826" i="5" s="1"/>
  <c r="B825" i="5"/>
  <c r="D825" i="5"/>
  <c r="C826" i="5" l="1"/>
  <c r="E826" i="5"/>
  <c r="A827" i="5" s="1"/>
  <c r="B826" i="5"/>
  <c r="D826" i="5"/>
  <c r="C827" i="5" l="1"/>
  <c r="E827" i="5"/>
  <c r="A828" i="5" s="1"/>
  <c r="B827" i="5"/>
  <c r="D827" i="5"/>
  <c r="C828" i="5" l="1"/>
  <c r="E828" i="5"/>
  <c r="A829" i="5" s="1"/>
  <c r="B828" i="5"/>
  <c r="D828" i="5"/>
  <c r="B829" i="5" l="1"/>
  <c r="D829" i="5"/>
  <c r="C829" i="5"/>
  <c r="E829" i="5"/>
  <c r="A830" i="5" s="1"/>
  <c r="B830" i="5" l="1"/>
  <c r="C830" i="5"/>
  <c r="D830" i="5"/>
  <c r="E830" i="5"/>
  <c r="A831" i="5" s="1"/>
  <c r="D831" i="5" l="1"/>
  <c r="C831" i="5"/>
  <c r="E831" i="5"/>
  <c r="A832" i="5" s="1"/>
  <c r="B831" i="5"/>
  <c r="B832" i="5" l="1"/>
  <c r="C832" i="5"/>
  <c r="D832" i="5"/>
  <c r="E832" i="5"/>
  <c r="A833" i="5" s="1"/>
  <c r="D833" i="5" l="1"/>
  <c r="E833" i="5"/>
  <c r="A834" i="5" s="1"/>
  <c r="C833" i="5"/>
  <c r="B833" i="5"/>
  <c r="B834" i="5" l="1"/>
  <c r="D834" i="5"/>
  <c r="C834" i="5"/>
  <c r="E834" i="5"/>
  <c r="A835" i="5" s="1"/>
  <c r="C835" i="5" l="1"/>
  <c r="E835" i="5"/>
  <c r="A836" i="5" s="1"/>
  <c r="B835" i="5"/>
  <c r="D835" i="5"/>
  <c r="D836" i="5" l="1"/>
  <c r="E836" i="5"/>
  <c r="A837" i="5" s="1"/>
  <c r="C836" i="5"/>
  <c r="B836" i="5"/>
  <c r="D837" i="5" l="1"/>
  <c r="C837" i="5"/>
  <c r="E837" i="5"/>
  <c r="A838" i="5" s="1"/>
  <c r="B837" i="5"/>
  <c r="E838" i="5" l="1"/>
  <c r="A839" i="5" s="1"/>
  <c r="D838" i="5"/>
  <c r="C838" i="5"/>
  <c r="B838" i="5"/>
  <c r="B839" i="5" l="1"/>
  <c r="D839" i="5"/>
  <c r="C839" i="5"/>
  <c r="E839" i="5"/>
  <c r="A840" i="5" s="1"/>
  <c r="B840" i="5" l="1"/>
  <c r="D840" i="5"/>
  <c r="C840" i="5"/>
  <c r="E840" i="5"/>
  <c r="A841" i="5" s="1"/>
  <c r="B841" i="5" l="1"/>
  <c r="C841" i="5"/>
  <c r="D841" i="5"/>
  <c r="E841" i="5"/>
  <c r="A842" i="5" s="1"/>
  <c r="B842" i="5" l="1"/>
  <c r="D842" i="5"/>
  <c r="C842" i="5"/>
  <c r="E842" i="5"/>
  <c r="A843" i="5" s="1"/>
  <c r="C843" i="5" l="1"/>
  <c r="E843" i="5"/>
  <c r="A844" i="5" s="1"/>
  <c r="B843" i="5"/>
  <c r="D843" i="5"/>
  <c r="C844" i="5" l="1"/>
  <c r="E844" i="5"/>
  <c r="A845" i="5" s="1"/>
  <c r="B844" i="5"/>
  <c r="D844" i="5"/>
  <c r="B845" i="5" l="1"/>
  <c r="D845" i="5"/>
  <c r="C845" i="5"/>
  <c r="E845" i="5"/>
  <c r="A846" i="5" s="1"/>
  <c r="B846" i="5" l="1"/>
  <c r="D846" i="5"/>
  <c r="C846" i="5"/>
  <c r="E846" i="5"/>
  <c r="A847" i="5" s="1"/>
  <c r="C847" i="5" l="1"/>
  <c r="E847" i="5"/>
  <c r="A848" i="5" s="1"/>
  <c r="D847" i="5"/>
  <c r="B847" i="5"/>
  <c r="E848" i="5" l="1"/>
  <c r="A849" i="5" s="1"/>
  <c r="B848" i="5"/>
  <c r="D848" i="5"/>
  <c r="C848" i="5"/>
  <c r="C849" i="5" l="1"/>
  <c r="D849" i="5"/>
  <c r="E849" i="5"/>
  <c r="A850" i="5" s="1"/>
  <c r="B10" i="5" s="1"/>
  <c r="D10" i="5" s="1"/>
  <c r="B849" i="5"/>
</calcChain>
</file>

<file path=xl/sharedStrings.xml><?xml version="1.0" encoding="utf-8"?>
<sst xmlns="http://schemas.openxmlformats.org/spreadsheetml/2006/main" count="259" uniqueCount="211">
  <si>
    <t>Euro</t>
  </si>
  <si>
    <t>Summe</t>
  </si>
  <si>
    <t xml:space="preserve">Beispiel 1.1.1:        </t>
  </si>
  <si>
    <t>Zinssätze</t>
  </si>
  <si>
    <t>Angebot A</t>
  </si>
  <si>
    <t>Angebot B</t>
  </si>
  <si>
    <t>Angebot C</t>
  </si>
  <si>
    <t>im 1. Jahr</t>
  </si>
  <si>
    <t>im 2. Jahr</t>
  </si>
  <si>
    <t>Kapital am Ende</t>
  </si>
  <si>
    <t>des 1. Jahres</t>
  </si>
  <si>
    <t>des 2. Jahres</t>
  </si>
  <si>
    <t>Rendite</t>
  </si>
  <si>
    <t>Zahlenwerte in den weißen Feldern können geändert werden.</t>
  </si>
  <si>
    <t>(sofortige Zins- und Tilgungsverrechnung)</t>
  </si>
  <si>
    <t>Darlehensbetrag</t>
  </si>
  <si>
    <t>Monatliche Zahlung</t>
  </si>
  <si>
    <t>Laufzeit:</t>
  </si>
  <si>
    <t>Restschuld</t>
  </si>
  <si>
    <t>Monat</t>
  </si>
  <si>
    <t>zu Beginn</t>
  </si>
  <si>
    <t>Zinsen</t>
  </si>
  <si>
    <t>Tilgung</t>
  </si>
  <si>
    <t>Zahlung</t>
  </si>
  <si>
    <t>Wie lange dauert es, bis ein vorhandenes Kapitel bei</t>
  </si>
  <si>
    <t>(nachschüssiger) jährlicher Entnahme aufgebraucht ist?</t>
  </si>
  <si>
    <t>Euro reichen bei Entnahme</t>
  </si>
  <si>
    <t>(Zinssatz)</t>
  </si>
  <si>
    <t>von</t>
  </si>
  <si>
    <t>Berechnungen bei geometrischen Folgen und Reihen</t>
  </si>
  <si>
    <t>Startglied</t>
  </si>
  <si>
    <t>Quotient</t>
  </si>
  <si>
    <t>Gesamtbetrag</t>
  </si>
  <si>
    <t>Nummer</t>
  </si>
  <si>
    <t>Folgenglied</t>
  </si>
  <si>
    <t>Ergebnisse:</t>
  </si>
  <si>
    <t>Um diese Summe zu erreichen, müssen Sie die ersten</t>
  </si>
  <si>
    <t>Glieder addieren.</t>
  </si>
  <si>
    <t>Runden</t>
  </si>
  <si>
    <t>Zahl</t>
  </si>
  <si>
    <t xml:space="preserve">Rundung auf </t>
  </si>
  <si>
    <t>Stellen</t>
  </si>
  <si>
    <t>DM.</t>
  </si>
  <si>
    <t>Euro.</t>
  </si>
  <si>
    <t>Währung</t>
  </si>
  <si>
    <t>Kürzel</t>
  </si>
  <si>
    <t>Umrechnungskurs (1 Euro)</t>
  </si>
  <si>
    <t>Belgische Francs</t>
  </si>
  <si>
    <t>BEF</t>
  </si>
  <si>
    <t>Deutsche Mark</t>
  </si>
  <si>
    <t>DEM</t>
  </si>
  <si>
    <t>FIM</t>
  </si>
  <si>
    <t>FRF</t>
  </si>
  <si>
    <t>Griechische Drachme</t>
  </si>
  <si>
    <t>GRD</t>
  </si>
  <si>
    <t>Irische Pfund</t>
  </si>
  <si>
    <t>IEP</t>
  </si>
  <si>
    <t>Italienische Lire</t>
  </si>
  <si>
    <t>ITL</t>
  </si>
  <si>
    <t>NLG</t>
  </si>
  <si>
    <t>ATS</t>
  </si>
  <si>
    <t>PTE</t>
  </si>
  <si>
    <t>ESP</t>
  </si>
  <si>
    <t>Vereinigte Arabische Emirate Dirham</t>
  </si>
  <si>
    <t>AED</t>
  </si>
  <si>
    <t>Australische Dollar</t>
  </si>
  <si>
    <t>AUD</t>
  </si>
  <si>
    <t>Bulgarische Lew</t>
  </si>
  <si>
    <t>BGL</t>
  </si>
  <si>
    <t>Kanadische Dollar</t>
  </si>
  <si>
    <t>CAD</t>
  </si>
  <si>
    <t>Schweizer Franken</t>
  </si>
  <si>
    <t>CHF</t>
  </si>
  <si>
    <t>Tschechische Krone</t>
  </si>
  <si>
    <t>CZK</t>
  </si>
  <si>
    <t>Dänische Kronen</t>
  </si>
  <si>
    <t>DKK</t>
  </si>
  <si>
    <t>Ägyptische Pfund</t>
  </si>
  <si>
    <t>EGP</t>
  </si>
  <si>
    <t>Britische Pfund</t>
  </si>
  <si>
    <t>GBP</t>
  </si>
  <si>
    <t>Hongkong Dollar</t>
  </si>
  <si>
    <t>HKD</t>
  </si>
  <si>
    <t>Ungarische Forint</t>
  </si>
  <si>
    <t>HUF</t>
  </si>
  <si>
    <t>Israelische Schekel</t>
  </si>
  <si>
    <t>ILS</t>
  </si>
  <si>
    <t>Japanische Yen</t>
  </si>
  <si>
    <t>JPY</t>
  </si>
  <si>
    <t>Mexikanische Pesos</t>
  </si>
  <si>
    <t>MXP</t>
  </si>
  <si>
    <t>Norwegische Krone</t>
  </si>
  <si>
    <t>NOK</t>
  </si>
  <si>
    <t>Rumänische Leu</t>
  </si>
  <si>
    <t>ROL</t>
  </si>
  <si>
    <t>Russische Rubel</t>
  </si>
  <si>
    <t>RUR</t>
  </si>
  <si>
    <t>Saudi Riyal</t>
  </si>
  <si>
    <t>SAR</t>
  </si>
  <si>
    <t>Schwedische Kronen</t>
  </si>
  <si>
    <t>SEK</t>
  </si>
  <si>
    <t>Singapur Dollar</t>
  </si>
  <si>
    <t>SGD</t>
  </si>
  <si>
    <t>Slowenische Tolar</t>
  </si>
  <si>
    <t>SIT</t>
  </si>
  <si>
    <t>SKK</t>
  </si>
  <si>
    <t>THB</t>
  </si>
  <si>
    <t>Türkische Lira</t>
  </si>
  <si>
    <t>TRL</t>
  </si>
  <si>
    <t>US Dollar</t>
  </si>
  <si>
    <t>USD</t>
  </si>
  <si>
    <t>Westafrikanische  Francs</t>
  </si>
  <si>
    <t>XPF</t>
  </si>
  <si>
    <t>Südafrikanische Rand</t>
  </si>
  <si>
    <t>ZAR</t>
  </si>
  <si>
    <t>Wollen Sie die Ergebnisse sehen?</t>
  </si>
  <si>
    <t xml:space="preserve">      (ja oder nein)</t>
  </si>
  <si>
    <t>Differenz</t>
  </si>
  <si>
    <t>Berechnungen bei arithmetischen Folgen und Reihen</t>
  </si>
  <si>
    <t>Folgenglieder sind kleiner als</t>
  </si>
  <si>
    <t>ab Nummer</t>
  </si>
  <si>
    <t xml:space="preserve">d.h. nächstes Folgenglied ist altes Folgenglied mal </t>
  </si>
  <si>
    <t>Beispiel 1.1.3: Rente</t>
  </si>
  <si>
    <t>Tilgungsplan</t>
  </si>
  <si>
    <t xml:space="preserve">Beispiel 1.1.2: Darlehen   </t>
  </si>
  <si>
    <t>Zinssatz</t>
  </si>
  <si>
    <t>Einzahlungen</t>
  </si>
  <si>
    <t>Auszahlungen</t>
  </si>
  <si>
    <t>n</t>
  </si>
  <si>
    <t>Zeit</t>
  </si>
  <si>
    <t>Jahre</t>
  </si>
  <si>
    <t>...</t>
  </si>
  <si>
    <t>1.2  Anlagemöglichkeiten</t>
  </si>
  <si>
    <t>Kriterien der Vermögensanlage</t>
  </si>
  <si>
    <t xml:space="preserve">                      </t>
  </si>
  <si>
    <t xml:space="preserve"> </t>
  </si>
  <si>
    <t xml:space="preserve">                    </t>
  </si>
  <si>
    <t>Rentabilität</t>
  </si>
  <si>
    <r>
      <t xml:space="preserve"> </t>
    </r>
    <r>
      <rPr>
        <sz val="14"/>
        <rFont val="Times New Roman"/>
        <family val="1"/>
      </rPr>
      <t>Sicherheit</t>
    </r>
  </si>
  <si>
    <t xml:space="preserve"> Liquidität</t>
  </si>
  <si>
    <t xml:space="preserve">    Bequemlichkeit</t>
  </si>
  <si>
    <t xml:space="preserve">     Nachhaltigkeit/Ethik</t>
  </si>
  <si>
    <t>EEK</t>
  </si>
  <si>
    <t>Isländische Krone</t>
  </si>
  <si>
    <t>ISK</t>
  </si>
  <si>
    <t>HRK</t>
  </si>
  <si>
    <t>MTL</t>
  </si>
  <si>
    <t>Polnische Zloty</t>
  </si>
  <si>
    <t>PLN</t>
  </si>
  <si>
    <t>Zypern Pfund</t>
  </si>
  <si>
    <t>CYP</t>
  </si>
  <si>
    <t>Im Euro aufgegangen:</t>
  </si>
  <si>
    <t>Beisp. 1.3.3</t>
  </si>
  <si>
    <t>LUF</t>
  </si>
  <si>
    <t>Währungskürzel</t>
  </si>
  <si>
    <t>Euro-Umrechnungskurse in der Europäischen Wirtschafts- und Währungsunion:</t>
  </si>
  <si>
    <t>im Excel-Arbeitsblatt</t>
  </si>
  <si>
    <t>Am unteren Rand sehen Sie die Arbeitsblätter, die in dieser Datei enthalten sind.</t>
  </si>
  <si>
    <t>Zinsen auf Sparkonto</t>
  </si>
  <si>
    <t>Österr. Schilling</t>
  </si>
  <si>
    <t>Lettische Lats</t>
  </si>
  <si>
    <t>LVL</t>
  </si>
  <si>
    <t>Zypriotisches Pfund</t>
  </si>
  <si>
    <t>Französische Francs</t>
  </si>
  <si>
    <t>Österreichische Schilling</t>
  </si>
  <si>
    <t>Niederländische Gulden</t>
  </si>
  <si>
    <t>Estnische Kronen</t>
  </si>
  <si>
    <t>Slowakische Kronen</t>
  </si>
  <si>
    <t>Luxemburgische Francs</t>
  </si>
  <si>
    <t>Finnische Mark</t>
  </si>
  <si>
    <t>Spanische Peseten</t>
  </si>
  <si>
    <t>Portugiesische Escudos</t>
  </si>
  <si>
    <t>Maltesische Lire</t>
  </si>
  <si>
    <t>Weitere Währungen:</t>
  </si>
  <si>
    <t>Kroatische Kronen</t>
  </si>
  <si>
    <t>Thailändische Baht</t>
  </si>
  <si>
    <t>Euro entsprechen</t>
  </si>
  <si>
    <t>DM entsprechen</t>
  </si>
  <si>
    <t>FF entsprechen</t>
  </si>
  <si>
    <t>Drei Anlagemöglichkeiten</t>
  </si>
  <si>
    <t>für zwei Jahre bei jährl. Verzinsung anlegen.</t>
  </si>
  <si>
    <t>Um die oben angegebene Summe zu erreichen, müssen Sie die ersten</t>
  </si>
  <si>
    <t>LTL</t>
  </si>
  <si>
    <t>Litauische Litas</t>
  </si>
  <si>
    <t>Aufgabe:</t>
  </si>
  <si>
    <t>zum Thema</t>
  </si>
  <si>
    <t>Zusätzliche Informationen, die nicht im Buch stehen, finden Sie</t>
  </si>
  <si>
    <t>Alle Angaben ohne Gewähr</t>
  </si>
  <si>
    <t>Andreas Pfeifer</t>
  </si>
  <si>
    <t>Hinweise:</t>
  </si>
  <si>
    <t>Werte in den weißen Zellen der Arbeitsblätter können geändert werden.</t>
  </si>
  <si>
    <t>Kapitel 1: Was ist Finanzmathematik?</t>
  </si>
  <si>
    <t>ISBN: 978-3-8085-5629-0</t>
  </si>
  <si>
    <t>Europa-Nr.: 56283</t>
  </si>
  <si>
    <t>Verlag Europa-Lehrmittel Nourney, Vollmer GmbH &amp; Co. KG</t>
  </si>
  <si>
    <t>von Andreas Pfeifer</t>
  </si>
  <si>
    <t xml:space="preserve">Finanzmathematik - Lehrbuch für Studium und Praxis  </t>
  </si>
  <si>
    <t>nein</t>
  </si>
  <si>
    <t>Diese Datei enthält Lösungen zu Beispielen und Übungsaufgaben aus den Buch</t>
  </si>
  <si>
    <t>"Finanzmathematik - Lehrbuch für Studium und Praxis".</t>
  </si>
  <si>
    <t>Beispiel aus : Pfeifer, A.: Finanzmathematik - Lehrbuch für Studium und Praxis, Verlag Europa-Lehrmittel</t>
  </si>
  <si>
    <t>Josephs-Pfennig</t>
  </si>
  <si>
    <t>an.</t>
  </si>
  <si>
    <t>Am Ende des Jahres</t>
  </si>
  <si>
    <t>ist bei Zinseszinsen ein Betrag von</t>
  </si>
  <si>
    <t>Euro vorhanden.</t>
  </si>
  <si>
    <t>In dieser Datei</t>
  </si>
  <si>
    <t>Dort finden Sie auch weitere Informationen zur Benutzung dieser Excel-Datei.</t>
  </si>
  <si>
    <t>Sie legen zu Beginn des Jahres 0 genau 1 Cent zu einem Zinssatz von</t>
  </si>
  <si>
    <t>Finanzmathematik</t>
  </si>
  <si>
    <t>(zur früheren Länderwährung)  Stand 1.1.2017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</si>
</sst>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;[Red]\-#,##0.00"/>
    <numFmt numFmtId="165" formatCode="0.000%"/>
    <numFmt numFmtId="166" formatCode="?,???.00"/>
    <numFmt numFmtId="167" formatCode="0.0%"/>
    <numFmt numFmtId="168" formatCode="0.0\ &quot;Jahre&quot;"/>
    <numFmt numFmtId="169" formatCode="_-* #,##0.00\ _D_M_-;\-* #,##0.00\ _D_M_-;_-* &quot;-&quot;??\ _D_M_-;_-@_-"/>
    <numFmt numFmtId="170" formatCode="0.000"/>
    <numFmt numFmtId="171" formatCode="&quot;sind die Glieder kleiner als &quot;\ General"/>
    <numFmt numFmtId="172" formatCode="&quot;Der Gesamtbetrag ist nach &quot;0&quot; Jahren erreicht.&quot;"/>
    <numFmt numFmtId="173" formatCode="0.0000"/>
    <numFmt numFmtId="174" formatCode="#,##0.0000"/>
  </numFmts>
  <fonts count="26" x14ac:knownFonts="1">
    <font>
      <sz val="10"/>
      <name val="Helv"/>
    </font>
    <font>
      <b/>
      <sz val="10"/>
      <name val="Helv"/>
    </font>
    <font>
      <sz val="10"/>
      <name val="Helv"/>
    </font>
    <font>
      <sz val="12"/>
      <name val="Arial"/>
      <family val="2"/>
    </font>
    <font>
      <sz val="12"/>
      <name val="Helv"/>
    </font>
    <font>
      <sz val="10"/>
      <name val="Arial"/>
      <family val="2"/>
    </font>
    <font>
      <b/>
      <u/>
      <sz val="12"/>
      <name val="Helv"/>
    </font>
    <font>
      <b/>
      <sz val="12"/>
      <name val="Helv"/>
    </font>
    <font>
      <sz val="8"/>
      <name val="Helv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Helv"/>
    </font>
    <font>
      <b/>
      <sz val="14"/>
      <name val="Arial"/>
      <family val="2"/>
    </font>
    <font>
      <sz val="14"/>
      <name val="Helv"/>
    </font>
    <font>
      <sz val="10"/>
      <name val="Courier New"/>
      <family val="3"/>
    </font>
    <font>
      <sz val="11"/>
      <name val="Times New Roman"/>
      <family val="1"/>
    </font>
    <font>
      <b/>
      <sz val="18"/>
      <name val="Helv"/>
    </font>
    <font>
      <sz val="14"/>
      <name val="Courier New"/>
      <family val="3"/>
    </font>
    <font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" fillId="0" borderId="0"/>
    <xf numFmtId="0" fontId="2" fillId="0" borderId="0"/>
  </cellStyleXfs>
  <cellXfs count="188">
    <xf numFmtId="0" fontId="0" fillId="0" borderId="0" xfId="0"/>
    <xf numFmtId="0" fontId="3" fillId="0" borderId="0" xfId="0" applyFont="1"/>
    <xf numFmtId="0" fontId="5" fillId="0" borderId="0" xfId="4"/>
    <xf numFmtId="4" fontId="5" fillId="0" borderId="0" xfId="2" applyNumberFormat="1"/>
    <xf numFmtId="4" fontId="5" fillId="0" borderId="0" xfId="4" applyNumberFormat="1"/>
    <xf numFmtId="0" fontId="5" fillId="0" borderId="0" xfId="2" applyNumberFormat="1"/>
    <xf numFmtId="0" fontId="4" fillId="0" borderId="0" xfId="0" applyFont="1"/>
    <xf numFmtId="0" fontId="7" fillId="0" borderId="0" xfId="0" applyFont="1"/>
    <xf numFmtId="0" fontId="15" fillId="0" borderId="0" xfId="0" applyFont="1"/>
    <xf numFmtId="0" fontId="0" fillId="2" borderId="0" xfId="0" applyFill="1"/>
    <xf numFmtId="4" fontId="0" fillId="2" borderId="0" xfId="0" applyNumberFormat="1" applyFill="1"/>
    <xf numFmtId="9" fontId="0" fillId="3" borderId="0" xfId="0" applyNumberFormat="1" applyFill="1"/>
    <xf numFmtId="0" fontId="0" fillId="3" borderId="0" xfId="0" applyFill="1"/>
    <xf numFmtId="0" fontId="0" fillId="2" borderId="0" xfId="0" applyFill="1" applyAlignment="1">
      <alignment horizontal="right"/>
    </xf>
    <xf numFmtId="4" fontId="1" fillId="2" borderId="0" xfId="0" applyNumberFormat="1" applyFont="1" applyFill="1"/>
    <xf numFmtId="0" fontId="7" fillId="4" borderId="0" xfId="5" applyFont="1" applyFill="1" applyAlignment="1">
      <alignment horizontal="center"/>
    </xf>
    <xf numFmtId="0" fontId="2" fillId="4" borderId="0" xfId="5" applyFill="1"/>
    <xf numFmtId="0" fontId="2" fillId="4" borderId="12" xfId="5" applyFill="1" applyBorder="1"/>
    <xf numFmtId="0" fontId="18" fillId="4" borderId="24" xfId="5" applyFont="1" applyFill="1" applyBorder="1" applyAlignment="1">
      <alignment horizontal="center"/>
    </xf>
    <xf numFmtId="0" fontId="2" fillId="4" borderId="13" xfId="5" applyFill="1" applyBorder="1"/>
    <xf numFmtId="0" fontId="1" fillId="4" borderId="0" xfId="5" applyFont="1" applyFill="1" applyBorder="1" applyAlignment="1">
      <alignment horizontal="left"/>
    </xf>
    <xf numFmtId="0" fontId="1" fillId="4" borderId="0" xfId="5" applyFont="1" applyFill="1"/>
    <xf numFmtId="0" fontId="0" fillId="4" borderId="0" xfId="0" applyFill="1"/>
    <xf numFmtId="0" fontId="1" fillId="4" borderId="0" xfId="0" applyFont="1" applyFill="1" applyAlignment="1">
      <alignment horizontal="left"/>
    </xf>
    <xf numFmtId="0" fontId="1" fillId="4" borderId="0" xfId="0" applyFont="1" applyFill="1"/>
    <xf numFmtId="0" fontId="1" fillId="4" borderId="2" xfId="0" applyFont="1" applyFill="1" applyBorder="1"/>
    <xf numFmtId="0" fontId="1" fillId="4" borderId="2" xfId="0" applyFont="1" applyFill="1" applyBorder="1" applyAlignment="1">
      <alignment horizontal="left"/>
    </xf>
    <xf numFmtId="0" fontId="0" fillId="4" borderId="0" xfId="0" applyFont="1" applyFill="1"/>
    <xf numFmtId="0" fontId="1" fillId="5" borderId="12" xfId="5" applyFont="1" applyFill="1" applyBorder="1"/>
    <xf numFmtId="0" fontId="1" fillId="5" borderId="24" xfId="5" applyFont="1" applyFill="1" applyBorder="1" applyAlignment="1">
      <alignment horizontal="left"/>
    </xf>
    <xf numFmtId="0" fontId="1" fillId="5" borderId="24" xfId="5" applyFont="1" applyFill="1" applyBorder="1"/>
    <xf numFmtId="0" fontId="0" fillId="5" borderId="24" xfId="0" applyFill="1" applyBorder="1"/>
    <xf numFmtId="0" fontId="1" fillId="5" borderId="13" xfId="5" applyFont="1" applyFill="1" applyBorder="1"/>
    <xf numFmtId="0" fontId="14" fillId="4" borderId="15" xfId="0" applyFont="1" applyFill="1" applyBorder="1"/>
    <xf numFmtId="0" fontId="12" fillId="4" borderId="16" xfId="0" applyFont="1" applyFill="1" applyBorder="1"/>
    <xf numFmtId="0" fontId="23" fillId="4" borderId="16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14" fillId="4" borderId="18" xfId="0" applyFont="1" applyFill="1" applyBorder="1"/>
    <xf numFmtId="0" fontId="12" fillId="4" borderId="0" xfId="0" applyFont="1" applyFill="1" applyBorder="1"/>
    <xf numFmtId="0" fontId="23" fillId="4" borderId="0" xfId="0" applyFont="1" applyFill="1" applyBorder="1"/>
    <xf numFmtId="0" fontId="3" fillId="4" borderId="0" xfId="0" applyFont="1" applyFill="1" applyBorder="1"/>
    <xf numFmtId="0" fontId="3" fillId="4" borderId="19" xfId="0" applyFont="1" applyFill="1" applyBorder="1"/>
    <xf numFmtId="0" fontId="3" fillId="4" borderId="18" xfId="0" applyFont="1" applyFill="1" applyBorder="1"/>
    <xf numFmtId="0" fontId="22" fillId="4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3" fillId="4" borderId="11" xfId="0" applyFont="1" applyFill="1" applyBorder="1"/>
    <xf numFmtId="0" fontId="3" fillId="4" borderId="14" xfId="0" applyFont="1" applyFill="1" applyBorder="1"/>
    <xf numFmtId="0" fontId="3" fillId="4" borderId="1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9" fontId="3" fillId="4" borderId="0" xfId="0" applyNumberFormat="1" applyFont="1" applyFill="1" applyBorder="1"/>
    <xf numFmtId="0" fontId="3" fillId="4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center"/>
    </xf>
    <xf numFmtId="166" fontId="3" fillId="4" borderId="1" xfId="0" applyNumberFormat="1" applyFont="1" applyFill="1" applyBorder="1" applyAlignment="1">
      <alignment horizontal="center"/>
    </xf>
    <xf numFmtId="166" fontId="12" fillId="4" borderId="1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right"/>
    </xf>
    <xf numFmtId="165" fontId="12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0" fillId="4" borderId="18" xfId="0" applyFill="1" applyBorder="1"/>
    <xf numFmtId="165" fontId="0" fillId="4" borderId="0" xfId="0" applyNumberFormat="1" applyFill="1" applyBorder="1"/>
    <xf numFmtId="0" fontId="0" fillId="4" borderId="0" xfId="0" applyFill="1" applyBorder="1"/>
    <xf numFmtId="0" fontId="0" fillId="4" borderId="19" xfId="0" applyFill="1" applyBorder="1"/>
    <xf numFmtId="0" fontId="1" fillId="4" borderId="18" xfId="0" applyFont="1" applyFill="1" applyBorder="1"/>
    <xf numFmtId="0" fontId="1" fillId="4" borderId="0" xfId="0" applyFont="1" applyFill="1" applyBorder="1"/>
    <xf numFmtId="0" fontId="8" fillId="4" borderId="21" xfId="0" applyFont="1" applyFill="1" applyBorder="1"/>
    <xf numFmtId="0" fontId="0" fillId="4" borderId="22" xfId="0" applyFill="1" applyBorder="1"/>
    <xf numFmtId="0" fontId="0" fillId="4" borderId="23" xfId="0" applyFill="1" applyBorder="1"/>
    <xf numFmtId="4" fontId="3" fillId="0" borderId="0" xfId="0" applyNumberFormat="1" applyFont="1" applyFill="1" applyBorder="1" applyProtection="1">
      <protection locked="0"/>
    </xf>
    <xf numFmtId="9" fontId="3" fillId="3" borderId="1" xfId="0" applyNumberFormat="1" applyFont="1" applyFill="1" applyBorder="1" applyAlignment="1" applyProtection="1">
      <alignment horizontal="center"/>
      <protection locked="0"/>
    </xf>
    <xf numFmtId="0" fontId="13" fillId="4" borderId="0" xfId="0" applyFont="1" applyFill="1"/>
    <xf numFmtId="0" fontId="6" fillId="4" borderId="0" xfId="0" applyFont="1" applyFill="1"/>
    <xf numFmtId="0" fontId="4" fillId="4" borderId="0" xfId="0" applyFont="1" applyFill="1"/>
    <xf numFmtId="0" fontId="4" fillId="4" borderId="11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" fontId="4" fillId="4" borderId="0" xfId="1" applyNumberFormat="1" applyFont="1" applyFill="1"/>
    <xf numFmtId="0" fontId="7" fillId="4" borderId="0" xfId="0" applyFont="1" applyFill="1"/>
    <xf numFmtId="0" fontId="4" fillId="4" borderId="0" xfId="1" applyNumberFormat="1" applyFont="1" applyFill="1"/>
    <xf numFmtId="0" fontId="7" fillId="4" borderId="11" xfId="0" applyFont="1" applyFill="1" applyBorder="1"/>
    <xf numFmtId="0" fontId="4" fillId="4" borderId="14" xfId="0" applyFont="1" applyFill="1" applyBorder="1"/>
    <xf numFmtId="0" fontId="7" fillId="4" borderId="14" xfId="0" applyFont="1" applyFill="1" applyBorder="1"/>
    <xf numFmtId="0" fontId="4" fillId="4" borderId="10" xfId="0" applyFont="1" applyFill="1" applyBorder="1"/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4" fontId="0" fillId="4" borderId="2" xfId="0" applyNumberFormat="1" applyFill="1" applyBorder="1" applyAlignment="1">
      <alignment horizontal="right"/>
    </xf>
    <xf numFmtId="4" fontId="0" fillId="4" borderId="0" xfId="0" applyNumberFormat="1" applyFill="1"/>
    <xf numFmtId="4" fontId="4" fillId="3" borderId="1" xfId="1" applyNumberFormat="1" applyFont="1" applyFill="1" applyBorder="1"/>
    <xf numFmtId="165" fontId="4" fillId="3" borderId="1" xfId="0" applyNumberFormat="1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/>
    <xf numFmtId="0" fontId="4" fillId="4" borderId="3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right"/>
    </xf>
    <xf numFmtId="3" fontId="4" fillId="4" borderId="2" xfId="0" applyNumberFormat="1" applyFont="1" applyFill="1" applyBorder="1"/>
    <xf numFmtId="0" fontId="4" fillId="4" borderId="4" xfId="0" applyFont="1" applyFill="1" applyBorder="1"/>
    <xf numFmtId="0" fontId="4" fillId="4" borderId="11" xfId="0" applyFont="1" applyFill="1" applyBorder="1" applyAlignment="1">
      <alignment horizontal="center"/>
    </xf>
    <xf numFmtId="168" fontId="4" fillId="4" borderId="14" xfId="0" applyNumberFormat="1" applyFont="1" applyFill="1" applyBorder="1" applyAlignment="1">
      <alignment horizontal="center"/>
    </xf>
    <xf numFmtId="0" fontId="4" fillId="3" borderId="0" xfId="0" applyFont="1" applyFill="1"/>
    <xf numFmtId="9" fontId="4" fillId="0" borderId="1" xfId="0" applyNumberFormat="1" applyFont="1" applyFill="1" applyBorder="1" applyAlignment="1">
      <alignment horizontal="center"/>
    </xf>
    <xf numFmtId="3" fontId="4" fillId="0" borderId="5" xfId="0" applyNumberFormat="1" applyFont="1" applyFill="1" applyBorder="1"/>
    <xf numFmtId="3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9" xfId="0" applyFont="1" applyFill="1" applyBorder="1"/>
    <xf numFmtId="0" fontId="7" fillId="4" borderId="4" xfId="0" applyFont="1" applyFill="1" applyBorder="1"/>
    <xf numFmtId="0" fontId="7" fillId="4" borderId="2" xfId="0" applyFont="1" applyFill="1" applyBorder="1"/>
    <xf numFmtId="0" fontId="7" fillId="4" borderId="7" xfId="0" applyFont="1" applyFill="1" applyBorder="1"/>
    <xf numFmtId="0" fontId="18" fillId="4" borderId="0" xfId="0" applyFont="1" applyFill="1"/>
    <xf numFmtId="0" fontId="16" fillId="4" borderId="0" xfId="0" applyFont="1" applyFill="1"/>
    <xf numFmtId="0" fontId="15" fillId="4" borderId="0" xfId="0" applyFont="1" applyFill="1"/>
    <xf numFmtId="0" fontId="19" fillId="4" borderId="0" xfId="0" applyFont="1" applyFill="1" applyAlignment="1">
      <alignment horizontal="left"/>
    </xf>
    <xf numFmtId="0" fontId="19" fillId="4" borderId="0" xfId="0" applyFont="1" applyFill="1" applyAlignment="1">
      <alignment horizontal="left" vertical="top" wrapText="1"/>
    </xf>
    <xf numFmtId="0" fontId="20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>
      <alignment horizontal="left"/>
    </xf>
    <xf numFmtId="0" fontId="15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20" fillId="4" borderId="0" xfId="0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17" fillId="4" borderId="0" xfId="0" applyFont="1" applyFill="1"/>
    <xf numFmtId="0" fontId="21" fillId="4" borderId="0" xfId="0" applyFont="1" applyFill="1"/>
    <xf numFmtId="0" fontId="11" fillId="4" borderId="0" xfId="0" applyFont="1" applyFill="1"/>
    <xf numFmtId="0" fontId="5" fillId="4" borderId="0" xfId="1" applyNumberFormat="1" applyFont="1" applyFill="1"/>
    <xf numFmtId="0" fontId="0" fillId="4" borderId="1" xfId="0" applyFill="1" applyBorder="1"/>
    <xf numFmtId="0" fontId="5" fillId="4" borderId="1" xfId="1" applyNumberFormat="1" applyFont="1" applyFill="1" applyBorder="1"/>
    <xf numFmtId="0" fontId="0" fillId="4" borderId="1" xfId="0" applyFill="1" applyBorder="1" applyAlignment="1">
      <alignment horizontal="right"/>
    </xf>
    <xf numFmtId="0" fontId="5" fillId="4" borderId="1" xfId="1" applyNumberFormat="1" applyFont="1" applyFill="1" applyBorder="1" applyAlignment="1">
      <alignment horizontal="right"/>
    </xf>
    <xf numFmtId="0" fontId="1" fillId="4" borderId="1" xfId="0" applyFont="1" applyFill="1" applyBorder="1"/>
    <xf numFmtId="0" fontId="5" fillId="0" borderId="1" xfId="1" applyNumberFormat="1" applyFont="1" applyFill="1" applyBorder="1"/>
    <xf numFmtId="0" fontId="11" fillId="4" borderId="0" xfId="4" applyFont="1" applyFill="1"/>
    <xf numFmtId="0" fontId="5" fillId="4" borderId="0" xfId="2" applyNumberFormat="1" applyFill="1"/>
    <xf numFmtId="0" fontId="5" fillId="4" borderId="0" xfId="4" applyFill="1"/>
    <xf numFmtId="0" fontId="11" fillId="4" borderId="0" xfId="4" applyFont="1" applyFill="1" applyBorder="1"/>
    <xf numFmtId="0" fontId="5" fillId="4" borderId="0" xfId="2" applyNumberFormat="1" applyFill="1" applyBorder="1"/>
    <xf numFmtId="0" fontId="5" fillId="4" borderId="0" xfId="4" applyFill="1" applyBorder="1"/>
    <xf numFmtId="0" fontId="5" fillId="4" borderId="1" xfId="4" applyFill="1" applyBorder="1"/>
    <xf numFmtId="0" fontId="5" fillId="4" borderId="1" xfId="2" applyNumberFormat="1" applyFill="1" applyBorder="1"/>
    <xf numFmtId="0" fontId="5" fillId="4" borderId="0" xfId="4" applyFont="1" applyFill="1"/>
    <xf numFmtId="0" fontId="24" fillId="4" borderId="0" xfId="4" applyFont="1" applyFill="1"/>
    <xf numFmtId="0" fontId="25" fillId="4" borderId="0" xfId="4" applyFont="1" applyFill="1"/>
    <xf numFmtId="0" fontId="5" fillId="4" borderId="1" xfId="4" applyFill="1" applyBorder="1" applyAlignment="1">
      <alignment horizontal="right"/>
    </xf>
    <xf numFmtId="0" fontId="5" fillId="4" borderId="1" xfId="2" applyNumberFormat="1" applyFont="1" applyFill="1" applyBorder="1" applyAlignment="1">
      <alignment horizontal="right"/>
    </xf>
    <xf numFmtId="0" fontId="5" fillId="4" borderId="0" xfId="4" applyFill="1" applyBorder="1" applyAlignment="1">
      <alignment horizontal="right"/>
    </xf>
    <xf numFmtId="0" fontId="5" fillId="4" borderId="0" xfId="2" applyNumberFormat="1" applyFont="1" applyFill="1" applyBorder="1" applyAlignment="1">
      <alignment horizontal="right"/>
    </xf>
    <xf numFmtId="0" fontId="5" fillId="3" borderId="1" xfId="2" applyNumberFormat="1" applyFill="1" applyBorder="1"/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Alignment="1">
      <alignment horizontal="center"/>
    </xf>
    <xf numFmtId="0" fontId="0" fillId="4" borderId="0" xfId="0" applyNumberFormat="1" applyFill="1"/>
    <xf numFmtId="2" fontId="0" fillId="4" borderId="0" xfId="0" applyNumberFormat="1" applyFill="1"/>
    <xf numFmtId="0" fontId="1" fillId="4" borderId="5" xfId="0" applyFont="1" applyFill="1" applyBorder="1"/>
    <xf numFmtId="0" fontId="1" fillId="4" borderId="6" xfId="0" applyFont="1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8" xfId="0" applyFill="1" applyBorder="1"/>
    <xf numFmtId="170" fontId="0" fillId="4" borderId="0" xfId="0" applyNumberFormat="1" applyFill="1" applyBorder="1"/>
    <xf numFmtId="173" fontId="0" fillId="4" borderId="0" xfId="0" applyNumberFormat="1" applyFill="1" applyBorder="1"/>
    <xf numFmtId="0" fontId="0" fillId="4" borderId="9" xfId="0" applyFill="1" applyBorder="1"/>
    <xf numFmtId="0" fontId="0" fillId="4" borderId="4" xfId="0" applyFill="1" applyBorder="1"/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4" fontId="5" fillId="4" borderId="0" xfId="2" applyNumberFormat="1" applyFill="1"/>
    <xf numFmtId="4" fontId="5" fillId="4" borderId="0" xfId="4" applyNumberFormat="1" applyFill="1"/>
    <xf numFmtId="4" fontId="5" fillId="4" borderId="1" xfId="2" applyNumberFormat="1" applyFill="1" applyBorder="1"/>
    <xf numFmtId="172" fontId="5" fillId="4" borderId="0" xfId="4" applyNumberFormat="1" applyFill="1" applyAlignment="1">
      <alignment horizontal="left"/>
    </xf>
    <xf numFmtId="171" fontId="5" fillId="4" borderId="0" xfId="4" applyNumberFormat="1" applyFill="1" applyAlignment="1">
      <alignment horizontal="left"/>
    </xf>
    <xf numFmtId="4" fontId="5" fillId="4" borderId="1" xfId="2" applyNumberFormat="1" applyFont="1" applyFill="1" applyBorder="1" applyAlignment="1">
      <alignment horizontal="right"/>
    </xf>
    <xf numFmtId="4" fontId="5" fillId="4" borderId="1" xfId="4" applyNumberFormat="1" applyFill="1" applyBorder="1" applyAlignment="1">
      <alignment horizontal="right"/>
    </xf>
    <xf numFmtId="4" fontId="5" fillId="4" borderId="1" xfId="4" applyNumberFormat="1" applyFill="1" applyBorder="1"/>
    <xf numFmtId="4" fontId="5" fillId="3" borderId="1" xfId="2" applyNumberFormat="1" applyFill="1" applyBorder="1"/>
    <xf numFmtId="172" fontId="5" fillId="4" borderId="0" xfId="4" applyNumberFormat="1" applyFill="1" applyAlignment="1"/>
    <xf numFmtId="0" fontId="0" fillId="0" borderId="0" xfId="0" applyAlignment="1"/>
    <xf numFmtId="0" fontId="5" fillId="4" borderId="11" xfId="4" applyFill="1" applyBorder="1"/>
    <xf numFmtId="4" fontId="5" fillId="4" borderId="10" xfId="2" applyNumberFormat="1" applyFill="1" applyBorder="1"/>
    <xf numFmtId="4" fontId="5" fillId="4" borderId="11" xfId="4" applyNumberFormat="1" applyFont="1" applyFill="1" applyBorder="1"/>
    <xf numFmtId="4" fontId="5" fillId="4" borderId="10" xfId="4" applyNumberFormat="1" applyFill="1" applyBorder="1"/>
    <xf numFmtId="0" fontId="5" fillId="4" borderId="11" xfId="4" applyFont="1" applyFill="1" applyBorder="1"/>
    <xf numFmtId="0" fontId="5" fillId="4" borderId="10" xfId="4" applyFill="1" applyBorder="1"/>
    <xf numFmtId="4" fontId="5" fillId="0" borderId="10" xfId="2" applyNumberFormat="1" applyFill="1" applyBorder="1"/>
    <xf numFmtId="0" fontId="5" fillId="0" borderId="10" xfId="2" applyNumberFormat="1" applyFill="1" applyBorder="1"/>
    <xf numFmtId="174" fontId="5" fillId="0" borderId="1" xfId="4" applyNumberFormat="1" applyFont="1" applyFill="1" applyBorder="1"/>
    <xf numFmtId="3" fontId="5" fillId="0" borderId="1" xfId="4" applyNumberFormat="1" applyFont="1" applyFill="1" applyBorder="1"/>
  </cellXfs>
  <cellStyles count="6">
    <cellStyle name="Dezimal_PFM_ANHG" xfId="2"/>
    <cellStyle name="Komma" xfId="1" builtinId="3"/>
    <cellStyle name="normal" xfId="3"/>
    <cellStyle name="Standard" xfId="0" builtinId="0"/>
    <cellStyle name="Standard 3" xfId="5"/>
    <cellStyle name="Standard_PFM_ANHG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8BF8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17</xdr:row>
          <xdr:rowOff>0</xdr:rowOff>
        </xdr:from>
        <xdr:to>
          <xdr:col>3</xdr:col>
          <xdr:colOff>466725</xdr:colOff>
          <xdr:row>17</xdr:row>
          <xdr:rowOff>0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</xdr:row>
          <xdr:rowOff>152400</xdr:rowOff>
        </xdr:from>
        <xdr:to>
          <xdr:col>16</xdr:col>
          <xdr:colOff>342900</xdr:colOff>
          <xdr:row>12</xdr:row>
          <xdr:rowOff>114300</xdr:rowOff>
        </xdr:to>
        <xdr:sp macro="" textlink="">
          <xdr:nvSpPr>
            <xdr:cNvPr id="8202" name="Object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13</xdr:row>
          <xdr:rowOff>114300</xdr:rowOff>
        </xdr:from>
        <xdr:to>
          <xdr:col>3</xdr:col>
          <xdr:colOff>209550</xdr:colOff>
          <xdr:row>23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36"/>
  <sheetViews>
    <sheetView workbookViewId="0">
      <selection activeCell="A5" sqref="A5"/>
    </sheetView>
  </sheetViews>
  <sheetFormatPr baseColWidth="10" defaultRowHeight="12.75" x14ac:dyDescent="0.2"/>
  <cols>
    <col min="1" max="1" width="82" customWidth="1"/>
    <col min="2" max="2" width="22.140625" customWidth="1"/>
  </cols>
  <sheetData>
    <row r="1" spans="1:2" ht="15.75" x14ac:dyDescent="0.25">
      <c r="A1" s="15" t="s">
        <v>209</v>
      </c>
      <c r="B1" s="16"/>
    </row>
    <row r="2" spans="1:2" ht="15.75" x14ac:dyDescent="0.25">
      <c r="A2" s="15" t="s">
        <v>188</v>
      </c>
      <c r="B2" s="16"/>
    </row>
    <row r="3" spans="1:2" x14ac:dyDescent="0.2">
      <c r="A3" s="16"/>
      <c r="B3" s="16"/>
    </row>
    <row r="4" spans="1:2" x14ac:dyDescent="0.2">
      <c r="A4" s="17"/>
      <c r="B4" s="16"/>
    </row>
    <row r="5" spans="1:2" ht="23.25" x14ac:dyDescent="0.35">
      <c r="A5" s="18" t="s">
        <v>191</v>
      </c>
      <c r="B5" s="16"/>
    </row>
    <row r="6" spans="1:2" x14ac:dyDescent="0.2">
      <c r="A6" s="19"/>
      <c r="B6" s="16"/>
    </row>
    <row r="7" spans="1:2" x14ac:dyDescent="0.2">
      <c r="A7" s="16"/>
      <c r="B7" s="16"/>
    </row>
    <row r="8" spans="1:2" x14ac:dyDescent="0.2">
      <c r="A8" s="20" t="s">
        <v>198</v>
      </c>
      <c r="B8" s="16"/>
    </row>
    <row r="9" spans="1:2" x14ac:dyDescent="0.2">
      <c r="A9" s="20" t="s">
        <v>199</v>
      </c>
      <c r="B9" s="16"/>
    </row>
    <row r="10" spans="1:2" x14ac:dyDescent="0.2">
      <c r="A10" s="21" t="s">
        <v>207</v>
      </c>
      <c r="B10" s="16"/>
    </row>
    <row r="11" spans="1:2" x14ac:dyDescent="0.2">
      <c r="A11" s="21"/>
      <c r="B11" s="16"/>
    </row>
    <row r="12" spans="1:2" x14ac:dyDescent="0.2">
      <c r="A12" s="28"/>
      <c r="B12" s="16"/>
    </row>
    <row r="13" spans="1:2" x14ac:dyDescent="0.2">
      <c r="A13" s="29" t="s">
        <v>196</v>
      </c>
      <c r="B13" s="16"/>
    </row>
    <row r="14" spans="1:2" x14ac:dyDescent="0.2">
      <c r="A14" s="30" t="s">
        <v>195</v>
      </c>
      <c r="B14" s="16"/>
    </row>
    <row r="15" spans="1:2" x14ac:dyDescent="0.2">
      <c r="A15" s="31" t="s">
        <v>192</v>
      </c>
      <c r="B15" s="16"/>
    </row>
    <row r="16" spans="1:2" x14ac:dyDescent="0.2">
      <c r="A16" s="31" t="s">
        <v>193</v>
      </c>
      <c r="B16" s="16"/>
    </row>
    <row r="17" spans="1:2" x14ac:dyDescent="0.2">
      <c r="A17" s="31" t="s">
        <v>194</v>
      </c>
      <c r="B17" s="16"/>
    </row>
    <row r="18" spans="1:2" x14ac:dyDescent="0.2">
      <c r="A18" s="32"/>
      <c r="B18" s="16"/>
    </row>
    <row r="19" spans="1:2" x14ac:dyDescent="0.2">
      <c r="A19" s="21"/>
      <c r="B19" s="16"/>
    </row>
    <row r="20" spans="1:2" x14ac:dyDescent="0.2">
      <c r="A20" s="21" t="s">
        <v>189</v>
      </c>
      <c r="B20" s="16"/>
    </row>
    <row r="21" spans="1:2" x14ac:dyDescent="0.2">
      <c r="A21" s="16" t="s">
        <v>190</v>
      </c>
      <c r="B21" s="16"/>
    </row>
    <row r="22" spans="1:2" x14ac:dyDescent="0.2">
      <c r="A22" s="16" t="s">
        <v>157</v>
      </c>
      <c r="B22" s="16"/>
    </row>
    <row r="23" spans="1:2" x14ac:dyDescent="0.2">
      <c r="A23" s="16"/>
      <c r="B23" s="16"/>
    </row>
    <row r="24" spans="1:2" x14ac:dyDescent="0.2">
      <c r="A24" s="22"/>
      <c r="B24" s="22"/>
    </row>
    <row r="25" spans="1:2" x14ac:dyDescent="0.2">
      <c r="A25" s="23" t="s">
        <v>186</v>
      </c>
      <c r="B25" s="24" t="s">
        <v>206</v>
      </c>
    </row>
    <row r="26" spans="1:2" x14ac:dyDescent="0.2">
      <c r="A26" s="25" t="s">
        <v>185</v>
      </c>
      <c r="B26" s="26" t="s">
        <v>156</v>
      </c>
    </row>
    <row r="27" spans="1:2" x14ac:dyDescent="0.2">
      <c r="A27" s="27" t="s">
        <v>155</v>
      </c>
      <c r="B27" s="22" t="s">
        <v>152</v>
      </c>
    </row>
    <row r="28" spans="1:2" x14ac:dyDescent="0.2">
      <c r="A28" s="22" t="s">
        <v>210</v>
      </c>
      <c r="B28" s="22"/>
    </row>
    <row r="29" spans="1:2" x14ac:dyDescent="0.2">
      <c r="A29" s="22"/>
      <c r="B29" s="22"/>
    </row>
    <row r="30" spans="1:2" x14ac:dyDescent="0.2">
      <c r="A30" s="22" t="s">
        <v>154</v>
      </c>
      <c r="B30" s="22" t="s">
        <v>152</v>
      </c>
    </row>
    <row r="31" spans="1:2" x14ac:dyDescent="0.2">
      <c r="A31" s="22"/>
      <c r="B31" s="22"/>
    </row>
    <row r="32" spans="1:2" x14ac:dyDescent="0.2">
      <c r="A32" s="22" t="s">
        <v>201</v>
      </c>
      <c r="B32" s="22" t="s">
        <v>201</v>
      </c>
    </row>
    <row r="33" spans="1:2" x14ac:dyDescent="0.2">
      <c r="A33" s="22"/>
      <c r="B33" s="22"/>
    </row>
    <row r="34" spans="1:2" x14ac:dyDescent="0.2">
      <c r="A34" s="22"/>
      <c r="B34" s="22"/>
    </row>
    <row r="35" spans="1:2" x14ac:dyDescent="0.2">
      <c r="A35" s="21" t="s">
        <v>187</v>
      </c>
      <c r="B35" s="22"/>
    </row>
    <row r="36" spans="1:2" x14ac:dyDescent="0.2">
      <c r="A36" s="22"/>
      <c r="B36" s="22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109"/>
  <sheetViews>
    <sheetView workbookViewId="0">
      <pane ySplit="8" topLeftCell="A9" activePane="bottomLeft" state="frozen"/>
      <selection activeCell="C9" sqref="C9"/>
      <selection pane="bottomLeft" activeCell="B3" sqref="B3"/>
    </sheetView>
  </sheetViews>
  <sheetFormatPr baseColWidth="10" defaultRowHeight="12.75" x14ac:dyDescent="0.2"/>
  <cols>
    <col min="1" max="1" width="13.42578125" style="2" customWidth="1"/>
    <col min="2" max="2" width="36.5703125" style="3" customWidth="1"/>
    <col min="3" max="3" width="38.42578125" style="4" customWidth="1"/>
    <col min="4" max="16384" width="11.42578125" style="2"/>
  </cols>
  <sheetData>
    <row r="1" spans="1:3" x14ac:dyDescent="0.2">
      <c r="A1" s="134" t="s">
        <v>29</v>
      </c>
      <c r="B1" s="167"/>
      <c r="C1" s="168"/>
    </row>
    <row r="2" spans="1:3" x14ac:dyDescent="0.2">
      <c r="A2" s="136"/>
      <c r="B2" s="167"/>
      <c r="C2" s="168"/>
    </row>
    <row r="3" spans="1:3" x14ac:dyDescent="0.2">
      <c r="A3" s="140" t="s">
        <v>30</v>
      </c>
      <c r="B3" s="175">
        <v>3</v>
      </c>
      <c r="C3" s="168"/>
    </row>
    <row r="4" spans="1:3" x14ac:dyDescent="0.2">
      <c r="A4" s="140" t="s">
        <v>31</v>
      </c>
      <c r="B4" s="149">
        <v>33</v>
      </c>
      <c r="C4" s="168"/>
    </row>
    <row r="5" spans="1:3" x14ac:dyDescent="0.2">
      <c r="A5" s="140" t="s">
        <v>32</v>
      </c>
      <c r="B5" s="175">
        <v>1000000</v>
      </c>
      <c r="C5" s="168"/>
    </row>
    <row r="6" spans="1:3" x14ac:dyDescent="0.2">
      <c r="A6" s="136"/>
      <c r="B6" s="136"/>
      <c r="C6" s="168"/>
    </row>
    <row r="7" spans="1:3" x14ac:dyDescent="0.2">
      <c r="A7" s="136"/>
      <c r="B7" s="167"/>
      <c r="C7" s="168"/>
    </row>
    <row r="8" spans="1:3" x14ac:dyDescent="0.2">
      <c r="A8" s="145" t="s">
        <v>33</v>
      </c>
      <c r="B8" s="172" t="s">
        <v>34</v>
      </c>
      <c r="C8" s="173" t="s">
        <v>1</v>
      </c>
    </row>
    <row r="9" spans="1:3" x14ac:dyDescent="0.2">
      <c r="A9" s="140">
        <v>1</v>
      </c>
      <c r="B9" s="169">
        <f>B3</f>
        <v>3</v>
      </c>
      <c r="C9" s="174">
        <f>B9</f>
        <v>3</v>
      </c>
    </row>
    <row r="10" spans="1:3" x14ac:dyDescent="0.2">
      <c r="A10" s="140">
        <v>2</v>
      </c>
      <c r="B10" s="169">
        <f t="shared" ref="B10:B41" si="0">B9*$B$4</f>
        <v>99</v>
      </c>
      <c r="C10" s="174">
        <f t="shared" ref="C10:C41" si="1">C9+B10</f>
        <v>102</v>
      </c>
    </row>
    <row r="11" spans="1:3" x14ac:dyDescent="0.2">
      <c r="A11" s="140">
        <v>3</v>
      </c>
      <c r="B11" s="169">
        <f t="shared" si="0"/>
        <v>3267</v>
      </c>
      <c r="C11" s="174">
        <f t="shared" si="1"/>
        <v>3369</v>
      </c>
    </row>
    <row r="12" spans="1:3" x14ac:dyDescent="0.2">
      <c r="A12" s="140">
        <v>4</v>
      </c>
      <c r="B12" s="169">
        <f t="shared" si="0"/>
        <v>107811</v>
      </c>
      <c r="C12" s="174">
        <f t="shared" si="1"/>
        <v>111180</v>
      </c>
    </row>
    <row r="13" spans="1:3" x14ac:dyDescent="0.2">
      <c r="A13" s="140">
        <v>5</v>
      </c>
      <c r="B13" s="169">
        <f t="shared" si="0"/>
        <v>3557763</v>
      </c>
      <c r="C13" s="174">
        <f t="shared" si="1"/>
        <v>3668943</v>
      </c>
    </row>
    <row r="14" spans="1:3" x14ac:dyDescent="0.2">
      <c r="A14" s="140">
        <v>6</v>
      </c>
      <c r="B14" s="169">
        <f t="shared" si="0"/>
        <v>117406179</v>
      </c>
      <c r="C14" s="174">
        <f t="shared" si="1"/>
        <v>121075122</v>
      </c>
    </row>
    <row r="15" spans="1:3" x14ac:dyDescent="0.2">
      <c r="A15" s="140">
        <v>7</v>
      </c>
      <c r="B15" s="169">
        <f t="shared" si="0"/>
        <v>3874403907</v>
      </c>
      <c r="C15" s="174">
        <f t="shared" si="1"/>
        <v>3995479029</v>
      </c>
    </row>
    <row r="16" spans="1:3" x14ac:dyDescent="0.2">
      <c r="A16" s="140">
        <v>8</v>
      </c>
      <c r="B16" s="169">
        <f t="shared" si="0"/>
        <v>127855328931</v>
      </c>
      <c r="C16" s="174">
        <f t="shared" si="1"/>
        <v>131850807960</v>
      </c>
    </row>
    <row r="17" spans="1:3" x14ac:dyDescent="0.2">
      <c r="A17" s="140">
        <v>9</v>
      </c>
      <c r="B17" s="169">
        <f t="shared" si="0"/>
        <v>4219225854723</v>
      </c>
      <c r="C17" s="174">
        <f t="shared" si="1"/>
        <v>4351076662683</v>
      </c>
    </row>
    <row r="18" spans="1:3" x14ac:dyDescent="0.2">
      <c r="A18" s="140">
        <v>10</v>
      </c>
      <c r="B18" s="169">
        <f t="shared" si="0"/>
        <v>139234453205859</v>
      </c>
      <c r="C18" s="174">
        <f t="shared" si="1"/>
        <v>143585529868542</v>
      </c>
    </row>
    <row r="19" spans="1:3" x14ac:dyDescent="0.2">
      <c r="A19" s="140">
        <v>11</v>
      </c>
      <c r="B19" s="169">
        <f t="shared" si="0"/>
        <v>4594736955793347</v>
      </c>
      <c r="C19" s="174">
        <f t="shared" si="1"/>
        <v>4738322485661889</v>
      </c>
    </row>
    <row r="20" spans="1:3" x14ac:dyDescent="0.2">
      <c r="A20" s="140">
        <v>12</v>
      </c>
      <c r="B20" s="169">
        <f t="shared" si="0"/>
        <v>1.5162631954118045E+17</v>
      </c>
      <c r="C20" s="174">
        <f t="shared" si="1"/>
        <v>1.5636464202684234E+17</v>
      </c>
    </row>
    <row r="21" spans="1:3" x14ac:dyDescent="0.2">
      <c r="A21" s="140">
        <v>13</v>
      </c>
      <c r="B21" s="169">
        <f t="shared" si="0"/>
        <v>5.0036685448589548E+18</v>
      </c>
      <c r="C21" s="174">
        <f t="shared" si="1"/>
        <v>5.1600331868857969E+18</v>
      </c>
    </row>
    <row r="22" spans="1:3" x14ac:dyDescent="0.2">
      <c r="A22" s="140">
        <v>14</v>
      </c>
      <c r="B22" s="169">
        <f t="shared" si="0"/>
        <v>1.651210619803455E+20</v>
      </c>
      <c r="C22" s="174">
        <f t="shared" si="1"/>
        <v>1.702810951672313E+20</v>
      </c>
    </row>
    <row r="23" spans="1:3" x14ac:dyDescent="0.2">
      <c r="A23" s="140">
        <v>15</v>
      </c>
      <c r="B23" s="169">
        <f t="shared" si="0"/>
        <v>5.4489950453514015E+21</v>
      </c>
      <c r="C23" s="174">
        <f t="shared" si="1"/>
        <v>5.6192761405186328E+21</v>
      </c>
    </row>
    <row r="24" spans="1:3" x14ac:dyDescent="0.2">
      <c r="A24" s="140">
        <v>16</v>
      </c>
      <c r="B24" s="169">
        <f t="shared" si="0"/>
        <v>1.7981683649659625E+23</v>
      </c>
      <c r="C24" s="174">
        <f t="shared" si="1"/>
        <v>1.854361126371149E+23</v>
      </c>
    </row>
    <row r="25" spans="1:3" x14ac:dyDescent="0.2">
      <c r="A25" s="140">
        <v>17</v>
      </c>
      <c r="B25" s="169">
        <f t="shared" si="0"/>
        <v>5.9339556043876768E+24</v>
      </c>
      <c r="C25" s="174">
        <f t="shared" si="1"/>
        <v>6.119391717024792E+24</v>
      </c>
    </row>
    <row r="26" spans="1:3" x14ac:dyDescent="0.2">
      <c r="A26" s="140">
        <v>18</v>
      </c>
      <c r="B26" s="169">
        <f t="shared" si="0"/>
        <v>1.9582053494479334E+26</v>
      </c>
      <c r="C26" s="174">
        <f t="shared" si="1"/>
        <v>2.0193992666181813E+26</v>
      </c>
    </row>
    <row r="27" spans="1:3" x14ac:dyDescent="0.2">
      <c r="A27" s="140">
        <v>19</v>
      </c>
      <c r="B27" s="169">
        <f t="shared" si="0"/>
        <v>6.4620776531781802E+27</v>
      </c>
      <c r="C27" s="174">
        <f t="shared" si="1"/>
        <v>6.664017579839998E+27</v>
      </c>
    </row>
    <row r="28" spans="1:3" x14ac:dyDescent="0.2">
      <c r="A28" s="140">
        <v>20</v>
      </c>
      <c r="B28" s="169">
        <f t="shared" si="0"/>
        <v>2.1324856255487994E+29</v>
      </c>
      <c r="C28" s="174">
        <f t="shared" si="1"/>
        <v>2.1991258013471995E+29</v>
      </c>
    </row>
    <row r="29" spans="1:3" x14ac:dyDescent="0.2">
      <c r="A29" s="140">
        <v>21</v>
      </c>
      <c r="B29" s="169">
        <f t="shared" si="0"/>
        <v>7.0372025643110384E+30</v>
      </c>
      <c r="C29" s="174">
        <f t="shared" si="1"/>
        <v>7.2571151444457587E+30</v>
      </c>
    </row>
    <row r="30" spans="1:3" x14ac:dyDescent="0.2">
      <c r="A30" s="140">
        <v>22</v>
      </c>
      <c r="B30" s="169">
        <f t="shared" si="0"/>
        <v>2.3222768462226428E+32</v>
      </c>
      <c r="C30" s="174">
        <f t="shared" si="1"/>
        <v>2.3948479976671004E+32</v>
      </c>
    </row>
    <row r="31" spans="1:3" x14ac:dyDescent="0.2">
      <c r="A31" s="140">
        <v>23</v>
      </c>
      <c r="B31" s="169">
        <f t="shared" si="0"/>
        <v>7.6635135925347212E+33</v>
      </c>
      <c r="C31" s="174">
        <f t="shared" si="1"/>
        <v>7.9029983923014307E+33</v>
      </c>
    </row>
    <row r="32" spans="1:3" x14ac:dyDescent="0.2">
      <c r="A32" s="140">
        <v>24</v>
      </c>
      <c r="B32" s="169">
        <f t="shared" si="0"/>
        <v>2.5289594855364578E+35</v>
      </c>
      <c r="C32" s="174">
        <f t="shared" si="1"/>
        <v>2.6079894694594719E+35</v>
      </c>
    </row>
    <row r="33" spans="1:3" x14ac:dyDescent="0.2">
      <c r="A33" s="140">
        <v>25</v>
      </c>
      <c r="B33" s="169">
        <f t="shared" si="0"/>
        <v>8.3455663022703102E+36</v>
      </c>
      <c r="C33" s="174">
        <f t="shared" si="1"/>
        <v>8.6063652492162579E+36</v>
      </c>
    </row>
    <row r="34" spans="1:3" x14ac:dyDescent="0.2">
      <c r="A34" s="140">
        <v>26</v>
      </c>
      <c r="B34" s="169">
        <f t="shared" si="0"/>
        <v>2.7540368797492025E+38</v>
      </c>
      <c r="C34" s="174">
        <f t="shared" si="1"/>
        <v>2.840100532241365E+38</v>
      </c>
    </row>
    <row r="35" spans="1:3" x14ac:dyDescent="0.2">
      <c r="A35" s="140">
        <v>27</v>
      </c>
      <c r="B35" s="169">
        <f t="shared" si="0"/>
        <v>9.0883217031723679E+39</v>
      </c>
      <c r="C35" s="174">
        <f t="shared" si="1"/>
        <v>9.3723317563965041E+39</v>
      </c>
    </row>
    <row r="36" spans="1:3" x14ac:dyDescent="0.2">
      <c r="A36" s="140">
        <v>28</v>
      </c>
      <c r="B36" s="169">
        <f t="shared" si="0"/>
        <v>2.9991461620468813E+41</v>
      </c>
      <c r="C36" s="174">
        <f t="shared" si="1"/>
        <v>3.0928694796108462E+41</v>
      </c>
    </row>
    <row r="37" spans="1:3" x14ac:dyDescent="0.2">
      <c r="A37" s="140">
        <v>29</v>
      </c>
      <c r="B37" s="169">
        <f t="shared" si="0"/>
        <v>9.8971823347547078E+42</v>
      </c>
      <c r="C37" s="174">
        <f t="shared" si="1"/>
        <v>1.0206469282715792E+43</v>
      </c>
    </row>
    <row r="38" spans="1:3" x14ac:dyDescent="0.2">
      <c r="A38" s="140">
        <v>30</v>
      </c>
      <c r="B38" s="169">
        <f t="shared" si="0"/>
        <v>3.2660701704690535E+44</v>
      </c>
      <c r="C38" s="174">
        <f t="shared" si="1"/>
        <v>3.3681348632962113E+44</v>
      </c>
    </row>
    <row r="39" spans="1:3" x14ac:dyDescent="0.2">
      <c r="A39" s="140">
        <v>31</v>
      </c>
      <c r="B39" s="169">
        <f t="shared" si="0"/>
        <v>1.0778031562547876E+46</v>
      </c>
      <c r="C39" s="174">
        <f t="shared" si="1"/>
        <v>1.1114845048877498E+46</v>
      </c>
    </row>
    <row r="40" spans="1:3" x14ac:dyDescent="0.2">
      <c r="A40" s="140">
        <v>32</v>
      </c>
      <c r="B40" s="169">
        <f t="shared" si="0"/>
        <v>3.5567504156407992E+47</v>
      </c>
      <c r="C40" s="174">
        <f t="shared" si="1"/>
        <v>3.667898866129574E+47</v>
      </c>
    </row>
    <row r="41" spans="1:3" x14ac:dyDescent="0.2">
      <c r="A41" s="140">
        <v>33</v>
      </c>
      <c r="B41" s="169">
        <f t="shared" si="0"/>
        <v>1.1737276371614637E+49</v>
      </c>
      <c r="C41" s="174">
        <f t="shared" si="1"/>
        <v>1.2104066258227595E+49</v>
      </c>
    </row>
    <row r="42" spans="1:3" x14ac:dyDescent="0.2">
      <c r="A42" s="140">
        <v>34</v>
      </c>
      <c r="B42" s="169">
        <f t="shared" ref="B42:B73" si="2">B41*$B$4</f>
        <v>3.8733012026328304E+50</v>
      </c>
      <c r="C42" s="174">
        <f t="shared" ref="C42:C73" si="3">C41+B42</f>
        <v>3.9943418652151063E+50</v>
      </c>
    </row>
    <row r="43" spans="1:3" x14ac:dyDescent="0.2">
      <c r="A43" s="140">
        <v>35</v>
      </c>
      <c r="B43" s="169">
        <f t="shared" si="2"/>
        <v>1.278189396868834E+52</v>
      </c>
      <c r="C43" s="174">
        <f t="shared" si="3"/>
        <v>1.318132815520985E+52</v>
      </c>
    </row>
    <row r="44" spans="1:3" x14ac:dyDescent="0.2">
      <c r="A44" s="140">
        <v>36</v>
      </c>
      <c r="B44" s="169">
        <f t="shared" si="2"/>
        <v>4.2180250096671521E+53</v>
      </c>
      <c r="C44" s="174">
        <f t="shared" si="3"/>
        <v>4.3498382912192503E+53</v>
      </c>
    </row>
    <row r="45" spans="1:3" x14ac:dyDescent="0.2">
      <c r="A45" s="140">
        <v>37</v>
      </c>
      <c r="B45" s="169">
        <f t="shared" si="2"/>
        <v>1.3919482531901601E+55</v>
      </c>
      <c r="C45" s="174">
        <f t="shared" si="3"/>
        <v>1.4354466361023525E+55</v>
      </c>
    </row>
    <row r="46" spans="1:3" x14ac:dyDescent="0.2">
      <c r="A46" s="140">
        <v>38</v>
      </c>
      <c r="B46" s="169">
        <f t="shared" si="2"/>
        <v>4.5934292355275279E+56</v>
      </c>
      <c r="C46" s="174">
        <f t="shared" si="3"/>
        <v>4.7369738991377634E+56</v>
      </c>
    </row>
    <row r="47" spans="1:3" x14ac:dyDescent="0.2">
      <c r="A47" s="140">
        <v>39</v>
      </c>
      <c r="B47" s="169">
        <f t="shared" si="2"/>
        <v>1.5158316477240843E+58</v>
      </c>
      <c r="C47" s="174">
        <f t="shared" si="3"/>
        <v>1.5632013867154618E+58</v>
      </c>
    </row>
    <row r="48" spans="1:3" x14ac:dyDescent="0.2">
      <c r="A48" s="140">
        <v>40</v>
      </c>
      <c r="B48" s="169">
        <f t="shared" si="2"/>
        <v>5.0022444374894779E+59</v>
      </c>
      <c r="C48" s="174">
        <f t="shared" si="3"/>
        <v>5.158564576161024E+59</v>
      </c>
    </row>
    <row r="49" spans="1:3" x14ac:dyDescent="0.2">
      <c r="A49" s="140">
        <v>41</v>
      </c>
      <c r="B49" s="169">
        <f t="shared" si="2"/>
        <v>1.6507406643715277E+61</v>
      </c>
      <c r="C49" s="174">
        <f t="shared" si="3"/>
        <v>1.7023263101331379E+61</v>
      </c>
    </row>
    <row r="50" spans="1:3" x14ac:dyDescent="0.2">
      <c r="A50" s="140">
        <v>42</v>
      </c>
      <c r="B50" s="169">
        <f t="shared" si="2"/>
        <v>5.4474441924260412E+62</v>
      </c>
      <c r="C50" s="174">
        <f t="shared" si="3"/>
        <v>5.6176768234393546E+62</v>
      </c>
    </row>
    <row r="51" spans="1:3" x14ac:dyDescent="0.2">
      <c r="A51" s="140">
        <v>43</v>
      </c>
      <c r="B51" s="169">
        <f t="shared" si="2"/>
        <v>1.7976565835005935E+64</v>
      </c>
      <c r="C51" s="174">
        <f t="shared" si="3"/>
        <v>1.8538333517349871E+64</v>
      </c>
    </row>
    <row r="52" spans="1:3" x14ac:dyDescent="0.2">
      <c r="A52" s="140">
        <v>44</v>
      </c>
      <c r="B52" s="169">
        <f t="shared" si="2"/>
        <v>5.9322667255519588E+65</v>
      </c>
      <c r="C52" s="174">
        <f t="shared" si="3"/>
        <v>6.1176500607254573E+65</v>
      </c>
    </row>
    <row r="53" spans="1:3" x14ac:dyDescent="0.2">
      <c r="A53" s="140">
        <v>45</v>
      </c>
      <c r="B53" s="169">
        <f t="shared" si="2"/>
        <v>1.9576480194321463E+67</v>
      </c>
      <c r="C53" s="174">
        <f t="shared" si="3"/>
        <v>2.018824520039401E+67</v>
      </c>
    </row>
    <row r="54" spans="1:3" x14ac:dyDescent="0.2">
      <c r="A54" s="140">
        <v>46</v>
      </c>
      <c r="B54" s="169">
        <f t="shared" si="2"/>
        <v>6.4602384641260832E+68</v>
      </c>
      <c r="C54" s="174">
        <f t="shared" si="3"/>
        <v>6.662120916130023E+68</v>
      </c>
    </row>
    <row r="55" spans="1:3" x14ac:dyDescent="0.2">
      <c r="A55" s="140">
        <v>47</v>
      </c>
      <c r="B55" s="169">
        <f t="shared" si="2"/>
        <v>2.1318786931616074E+70</v>
      </c>
      <c r="C55" s="174">
        <f t="shared" si="3"/>
        <v>2.1984999023229075E+70</v>
      </c>
    </row>
    <row r="56" spans="1:3" x14ac:dyDescent="0.2">
      <c r="A56" s="140">
        <v>48</v>
      </c>
      <c r="B56" s="169">
        <f t="shared" si="2"/>
        <v>7.035199687433304E+71</v>
      </c>
      <c r="C56" s="174">
        <f t="shared" si="3"/>
        <v>7.2550496776655947E+71</v>
      </c>
    </row>
    <row r="57" spans="1:3" x14ac:dyDescent="0.2">
      <c r="A57" s="140">
        <v>49</v>
      </c>
      <c r="B57" s="169">
        <f t="shared" si="2"/>
        <v>2.3216158968529903E+73</v>
      </c>
      <c r="C57" s="174">
        <f t="shared" si="3"/>
        <v>2.3941663936296461E+73</v>
      </c>
    </row>
    <row r="58" spans="1:3" x14ac:dyDescent="0.2">
      <c r="A58" s="140">
        <v>50</v>
      </c>
      <c r="B58" s="169">
        <f t="shared" si="2"/>
        <v>7.6613324596148677E+74</v>
      </c>
      <c r="C58" s="174">
        <f t="shared" si="3"/>
        <v>7.9007490989778323E+74</v>
      </c>
    </row>
    <row r="59" spans="1:3" x14ac:dyDescent="0.2">
      <c r="A59" s="140">
        <v>51</v>
      </c>
      <c r="B59" s="169">
        <f t="shared" si="2"/>
        <v>2.5282397116729063E+76</v>
      </c>
      <c r="C59" s="174">
        <f t="shared" si="3"/>
        <v>2.6072472026626848E+76</v>
      </c>
    </row>
    <row r="60" spans="1:3" x14ac:dyDescent="0.2">
      <c r="A60" s="140">
        <v>52</v>
      </c>
      <c r="B60" s="169">
        <f t="shared" si="2"/>
        <v>8.3431910485205914E+77</v>
      </c>
      <c r="C60" s="174">
        <f t="shared" si="3"/>
        <v>8.6039157687868601E+77</v>
      </c>
    </row>
    <row r="61" spans="1:3" x14ac:dyDescent="0.2">
      <c r="A61" s="140">
        <v>53</v>
      </c>
      <c r="B61" s="169">
        <f t="shared" si="2"/>
        <v>2.7532530460117952E+79</v>
      </c>
      <c r="C61" s="174">
        <f t="shared" si="3"/>
        <v>2.8392922036996638E+79</v>
      </c>
    </row>
    <row r="62" spans="1:3" x14ac:dyDescent="0.2">
      <c r="A62" s="140">
        <v>54</v>
      </c>
      <c r="B62" s="169">
        <f t="shared" si="2"/>
        <v>9.085735051838924E+80</v>
      </c>
      <c r="C62" s="174">
        <f t="shared" si="3"/>
        <v>9.3696642722088905E+80</v>
      </c>
    </row>
    <row r="63" spans="1:3" x14ac:dyDescent="0.2">
      <c r="A63" s="140">
        <v>55</v>
      </c>
      <c r="B63" s="169">
        <f t="shared" si="2"/>
        <v>2.998292567106845E+82</v>
      </c>
      <c r="C63" s="174">
        <f t="shared" si="3"/>
        <v>3.0919892098289341E+82</v>
      </c>
    </row>
    <row r="64" spans="1:3" x14ac:dyDescent="0.2">
      <c r="A64" s="140">
        <v>56</v>
      </c>
      <c r="B64" s="169">
        <f t="shared" si="2"/>
        <v>9.8943654714525893E+83</v>
      </c>
      <c r="C64" s="174">
        <f t="shared" si="3"/>
        <v>1.0203564392435483E+84</v>
      </c>
    </row>
    <row r="65" spans="1:3" x14ac:dyDescent="0.2">
      <c r="A65" s="140">
        <v>57</v>
      </c>
      <c r="B65" s="169">
        <f t="shared" si="2"/>
        <v>3.2651406055793546E+85</v>
      </c>
      <c r="C65" s="174">
        <f t="shared" si="3"/>
        <v>3.3671762495037096E+85</v>
      </c>
    </row>
    <row r="66" spans="1:3" x14ac:dyDescent="0.2">
      <c r="A66" s="140">
        <v>58</v>
      </c>
      <c r="B66" s="169">
        <f t="shared" si="2"/>
        <v>1.0774963998411871E+87</v>
      </c>
      <c r="C66" s="174">
        <f t="shared" si="3"/>
        <v>1.1111681623362242E+87</v>
      </c>
    </row>
    <row r="67" spans="1:3" x14ac:dyDescent="0.2">
      <c r="A67" s="140">
        <v>59</v>
      </c>
      <c r="B67" s="169">
        <f t="shared" si="2"/>
        <v>3.5557381194759176E+88</v>
      </c>
      <c r="C67" s="174">
        <f t="shared" si="3"/>
        <v>3.66685493570954E+88</v>
      </c>
    </row>
    <row r="68" spans="1:3" x14ac:dyDescent="0.2">
      <c r="A68" s="140">
        <v>60</v>
      </c>
      <c r="B68" s="169">
        <f t="shared" si="2"/>
        <v>1.1733935794270528E+90</v>
      </c>
      <c r="C68" s="174">
        <f t="shared" si="3"/>
        <v>1.2100621287841482E+90</v>
      </c>
    </row>
    <row r="69" spans="1:3" x14ac:dyDescent="0.2">
      <c r="A69" s="140">
        <v>61</v>
      </c>
      <c r="B69" s="169">
        <f t="shared" si="2"/>
        <v>3.8721988121092741E+91</v>
      </c>
      <c r="C69" s="174">
        <f t="shared" si="3"/>
        <v>3.9932050249876891E+91</v>
      </c>
    </row>
    <row r="70" spans="1:3" x14ac:dyDescent="0.2">
      <c r="A70" s="140">
        <v>62</v>
      </c>
      <c r="B70" s="169">
        <f t="shared" si="2"/>
        <v>1.2778256079960605E+93</v>
      </c>
      <c r="C70" s="174">
        <f t="shared" si="3"/>
        <v>1.3177576582459374E+93</v>
      </c>
    </row>
    <row r="71" spans="1:3" x14ac:dyDescent="0.2">
      <c r="A71" s="140">
        <v>63</v>
      </c>
      <c r="B71" s="169">
        <f t="shared" si="2"/>
        <v>4.2168245063869996E+94</v>
      </c>
      <c r="C71" s="174">
        <f t="shared" si="3"/>
        <v>4.3486002722115931E+94</v>
      </c>
    </row>
    <row r="72" spans="1:3" x14ac:dyDescent="0.2">
      <c r="A72" s="140">
        <v>64</v>
      </c>
      <c r="B72" s="169">
        <f t="shared" si="2"/>
        <v>1.3915520871077098E+96</v>
      </c>
      <c r="C72" s="174">
        <f t="shared" si="3"/>
        <v>1.4350380898298257E+96</v>
      </c>
    </row>
    <row r="73" spans="1:3" x14ac:dyDescent="0.2">
      <c r="A73" s="140">
        <v>65</v>
      </c>
      <c r="B73" s="169">
        <f t="shared" si="2"/>
        <v>4.5921218874554423E+97</v>
      </c>
      <c r="C73" s="174">
        <f t="shared" si="3"/>
        <v>4.7356256964384248E+97</v>
      </c>
    </row>
    <row r="74" spans="1:3" x14ac:dyDescent="0.2">
      <c r="A74" s="140">
        <v>66</v>
      </c>
      <c r="B74" s="169">
        <f t="shared" ref="B74:B108" si="4">B73*$B$4</f>
        <v>1.5154002228602959E+99</v>
      </c>
      <c r="C74" s="174">
        <f t="shared" ref="C74:C105" si="5">C73+B74</f>
        <v>1.5627564798246801E+99</v>
      </c>
    </row>
    <row r="75" spans="1:3" x14ac:dyDescent="0.2">
      <c r="A75" s="140">
        <v>67</v>
      </c>
      <c r="B75" s="169">
        <f t="shared" si="4"/>
        <v>5.0008207354389762E+100</v>
      </c>
      <c r="C75" s="174">
        <f t="shared" si="5"/>
        <v>5.1570963834214444E+100</v>
      </c>
    </row>
    <row r="76" spans="1:3" x14ac:dyDescent="0.2">
      <c r="A76" s="140">
        <v>68</v>
      </c>
      <c r="B76" s="169">
        <f t="shared" si="4"/>
        <v>1.6502708426948622E+102</v>
      </c>
      <c r="C76" s="174">
        <f t="shared" si="5"/>
        <v>1.7018418065290767E+102</v>
      </c>
    </row>
    <row r="77" spans="1:3" x14ac:dyDescent="0.2">
      <c r="A77" s="140">
        <v>69</v>
      </c>
      <c r="B77" s="169">
        <f t="shared" si="4"/>
        <v>5.4458937808930454E+103</v>
      </c>
      <c r="C77" s="174">
        <f t="shared" si="5"/>
        <v>5.6160779615459533E+103</v>
      </c>
    </row>
    <row r="78" spans="1:3" x14ac:dyDescent="0.2">
      <c r="A78" s="140">
        <v>70</v>
      </c>
      <c r="B78" s="169">
        <f t="shared" si="4"/>
        <v>1.7971449476947051E+105</v>
      </c>
      <c r="C78" s="174">
        <f t="shared" si="5"/>
        <v>1.8533057273101647E+105</v>
      </c>
    </row>
    <row r="79" spans="1:3" x14ac:dyDescent="0.2">
      <c r="A79" s="140">
        <v>71</v>
      </c>
      <c r="B79" s="169">
        <f t="shared" si="4"/>
        <v>5.9305783273925271E+106</v>
      </c>
      <c r="C79" s="174">
        <f t="shared" si="5"/>
        <v>6.115908900123544E+106</v>
      </c>
    </row>
    <row r="80" spans="1:3" x14ac:dyDescent="0.2">
      <c r="A80" s="140">
        <v>72</v>
      </c>
      <c r="B80" s="169">
        <f t="shared" si="4"/>
        <v>1.9570908480395341E+108</v>
      </c>
      <c r="C80" s="174">
        <f t="shared" si="5"/>
        <v>2.0182499370407694E+108</v>
      </c>
    </row>
    <row r="81" spans="1:3" x14ac:dyDescent="0.2">
      <c r="A81" s="140">
        <v>73</v>
      </c>
      <c r="B81" s="169">
        <f t="shared" si="4"/>
        <v>6.4583997985304621E+109</v>
      </c>
      <c r="C81" s="174">
        <f t="shared" si="5"/>
        <v>6.6602247922345387E+109</v>
      </c>
    </row>
    <row r="82" spans="1:3" x14ac:dyDescent="0.2">
      <c r="A82" s="140">
        <v>74</v>
      </c>
      <c r="B82" s="169">
        <f t="shared" si="4"/>
        <v>2.1312719335150524E+111</v>
      </c>
      <c r="C82" s="174">
        <f t="shared" si="5"/>
        <v>2.1978741814373979E+111</v>
      </c>
    </row>
    <row r="83" spans="1:3" x14ac:dyDescent="0.2">
      <c r="A83" s="140">
        <v>75</v>
      </c>
      <c r="B83" s="169">
        <f t="shared" si="4"/>
        <v>7.0331973805996732E+112</v>
      </c>
      <c r="C83" s="174">
        <f t="shared" si="5"/>
        <v>7.2529847987434127E+112</v>
      </c>
    </row>
    <row r="84" spans="1:3" x14ac:dyDescent="0.2">
      <c r="A84" s="140">
        <v>76</v>
      </c>
      <c r="B84" s="169">
        <f t="shared" si="4"/>
        <v>2.3209551355978921E+114</v>
      </c>
      <c r="C84" s="174">
        <f t="shared" si="5"/>
        <v>2.3934849835853261E+114</v>
      </c>
    </row>
    <row r="85" spans="1:3" x14ac:dyDescent="0.2">
      <c r="A85" s="140">
        <v>77</v>
      </c>
      <c r="B85" s="169">
        <f t="shared" si="4"/>
        <v>7.6591519474730435E+115</v>
      </c>
      <c r="C85" s="174">
        <f t="shared" si="5"/>
        <v>7.8985004458315769E+115</v>
      </c>
    </row>
    <row r="86" spans="1:3" x14ac:dyDescent="0.2">
      <c r="A86" s="140">
        <v>78</v>
      </c>
      <c r="B86" s="169">
        <f t="shared" si="4"/>
        <v>2.5275201426661046E+117</v>
      </c>
      <c r="C86" s="174">
        <f t="shared" si="5"/>
        <v>2.6065051471244203E+117</v>
      </c>
    </row>
    <row r="87" spans="1:3" x14ac:dyDescent="0.2">
      <c r="A87" s="140">
        <v>79</v>
      </c>
      <c r="B87" s="169">
        <f t="shared" si="4"/>
        <v>8.340816470798145E+118</v>
      </c>
      <c r="C87" s="174">
        <f t="shared" si="5"/>
        <v>8.6014669855105877E+118</v>
      </c>
    </row>
    <row r="88" spans="1:3" x14ac:dyDescent="0.2">
      <c r="A88" s="140">
        <v>80</v>
      </c>
      <c r="B88" s="169">
        <f t="shared" si="4"/>
        <v>2.7524694353633881E+120</v>
      </c>
      <c r="C88" s="174">
        <f t="shared" si="5"/>
        <v>2.8384841052184937E+120</v>
      </c>
    </row>
    <row r="89" spans="1:3" x14ac:dyDescent="0.2">
      <c r="A89" s="140">
        <v>81</v>
      </c>
      <c r="B89" s="169">
        <f t="shared" si="4"/>
        <v>9.0831491366991799E+121</v>
      </c>
      <c r="C89" s="174">
        <f t="shared" si="5"/>
        <v>9.3669975472210288E+121</v>
      </c>
    </row>
    <row r="90" spans="1:3" x14ac:dyDescent="0.2">
      <c r="A90" s="140">
        <v>82</v>
      </c>
      <c r="B90" s="169">
        <f t="shared" si="4"/>
        <v>2.9974392151107292E+123</v>
      </c>
      <c r="C90" s="174">
        <f t="shared" si="5"/>
        <v>3.0911091905829395E+123</v>
      </c>
    </row>
    <row r="91" spans="1:3" x14ac:dyDescent="0.2">
      <c r="A91" s="140">
        <v>83</v>
      </c>
      <c r="B91" s="169">
        <f t="shared" si="4"/>
        <v>9.8915494098654065E+124</v>
      </c>
      <c r="C91" s="174">
        <f t="shared" si="5"/>
        <v>1.02006603289237E+125</v>
      </c>
    </row>
    <row r="92" spans="1:3" x14ac:dyDescent="0.2">
      <c r="A92" s="140">
        <v>84</v>
      </c>
      <c r="B92" s="169">
        <f t="shared" si="4"/>
        <v>3.264211305255584E+126</v>
      </c>
      <c r="C92" s="174">
        <f t="shared" si="5"/>
        <v>3.3662179085448211E+126</v>
      </c>
    </row>
    <row r="93" spans="1:3" x14ac:dyDescent="0.2">
      <c r="A93" s="140">
        <v>85</v>
      </c>
      <c r="B93" s="169">
        <f t="shared" si="4"/>
        <v>1.0771897307343427E+128</v>
      </c>
      <c r="C93" s="174">
        <f t="shared" si="5"/>
        <v>1.110851909819791E+128</v>
      </c>
    </row>
    <row r="94" spans="1:3" x14ac:dyDescent="0.2">
      <c r="A94" s="140">
        <v>86</v>
      </c>
      <c r="B94" s="169">
        <f t="shared" si="4"/>
        <v>3.5547261114233311E+129</v>
      </c>
      <c r="C94" s="174">
        <f t="shared" si="5"/>
        <v>3.6658113024053103E+129</v>
      </c>
    </row>
    <row r="95" spans="1:3" x14ac:dyDescent="0.2">
      <c r="A95" s="140">
        <v>87</v>
      </c>
      <c r="B95" s="169">
        <f t="shared" si="4"/>
        <v>1.1730596167696993E+131</v>
      </c>
      <c r="C95" s="174">
        <f t="shared" si="5"/>
        <v>1.2097177297937524E+131</v>
      </c>
    </row>
    <row r="96" spans="1:3" x14ac:dyDescent="0.2">
      <c r="A96" s="140">
        <v>88</v>
      </c>
      <c r="B96" s="169">
        <f t="shared" si="4"/>
        <v>3.8710967353400076E+132</v>
      </c>
      <c r="C96" s="174">
        <f t="shared" si="5"/>
        <v>3.9920685083193832E+132</v>
      </c>
    </row>
    <row r="97" spans="1:3" x14ac:dyDescent="0.2">
      <c r="A97" s="140">
        <v>89</v>
      </c>
      <c r="B97" s="169">
        <f t="shared" si="4"/>
        <v>1.2774619226622026E+134</v>
      </c>
      <c r="C97" s="174">
        <f t="shared" si="5"/>
        <v>1.3173826077453964E+134</v>
      </c>
    </row>
    <row r="98" spans="1:3" x14ac:dyDescent="0.2">
      <c r="A98" s="140">
        <v>90</v>
      </c>
      <c r="B98" s="169">
        <f t="shared" si="4"/>
        <v>4.2156243447852683E+135</v>
      </c>
      <c r="C98" s="174">
        <f t="shared" si="5"/>
        <v>4.3473626055598078E+135</v>
      </c>
    </row>
    <row r="99" spans="1:3" x14ac:dyDescent="0.2">
      <c r="A99" s="140">
        <v>91</v>
      </c>
      <c r="B99" s="169">
        <f t="shared" si="4"/>
        <v>1.3911560337791385E+137</v>
      </c>
      <c r="C99" s="174">
        <f t="shared" si="5"/>
        <v>1.4346296598347366E+137</v>
      </c>
    </row>
    <row r="100" spans="1:3" x14ac:dyDescent="0.2">
      <c r="A100" s="140">
        <v>92</v>
      </c>
      <c r="B100" s="169">
        <f t="shared" si="4"/>
        <v>4.5908149114711572E+138</v>
      </c>
      <c r="C100" s="174">
        <f t="shared" si="5"/>
        <v>4.7342778774546311E+138</v>
      </c>
    </row>
    <row r="101" spans="1:3" x14ac:dyDescent="0.2">
      <c r="A101" s="140">
        <v>93</v>
      </c>
      <c r="B101" s="169">
        <f t="shared" si="4"/>
        <v>1.514968920785482E+140</v>
      </c>
      <c r="C101" s="174">
        <f t="shared" si="5"/>
        <v>1.5623116995600284E+140</v>
      </c>
    </row>
    <row r="102" spans="1:3" x14ac:dyDescent="0.2">
      <c r="A102" s="140">
        <v>94</v>
      </c>
      <c r="B102" s="169">
        <f t="shared" si="4"/>
        <v>4.9993974385920908E+141</v>
      </c>
      <c r="C102" s="174">
        <f t="shared" si="5"/>
        <v>5.1556286085480938E+141</v>
      </c>
    </row>
    <row r="103" spans="1:3" x14ac:dyDescent="0.2">
      <c r="A103" s="140">
        <v>95</v>
      </c>
      <c r="B103" s="169">
        <f t="shared" si="4"/>
        <v>1.64980115473539E+143</v>
      </c>
      <c r="C103" s="174">
        <f t="shared" si="5"/>
        <v>1.701357440820871E+143</v>
      </c>
    </row>
    <row r="104" spans="1:3" x14ac:dyDescent="0.2">
      <c r="A104" s="140">
        <v>96</v>
      </c>
      <c r="B104" s="169">
        <f t="shared" si="4"/>
        <v>5.4443438106267871E+144</v>
      </c>
      <c r="C104" s="174">
        <f t="shared" si="5"/>
        <v>5.6144795547088742E+144</v>
      </c>
    </row>
    <row r="105" spans="1:3" x14ac:dyDescent="0.2">
      <c r="A105" s="140">
        <v>97</v>
      </c>
      <c r="B105" s="169">
        <f t="shared" si="4"/>
        <v>1.7966334575068397E+146</v>
      </c>
      <c r="C105" s="174">
        <f t="shared" si="5"/>
        <v>1.8527782530539286E+146</v>
      </c>
    </row>
    <row r="106" spans="1:3" x14ac:dyDescent="0.2">
      <c r="A106" s="140">
        <v>98</v>
      </c>
      <c r="B106" s="169">
        <f t="shared" si="4"/>
        <v>5.9288904097725715E+147</v>
      </c>
      <c r="C106" s="174">
        <f>C105+B106</f>
        <v>6.114168235077964E+147</v>
      </c>
    </row>
    <row r="107" spans="1:3" x14ac:dyDescent="0.2">
      <c r="A107" s="140">
        <v>99</v>
      </c>
      <c r="B107" s="169">
        <f t="shared" si="4"/>
        <v>1.9565338352249485E+149</v>
      </c>
      <c r="C107" s="174">
        <f>C106+B107</f>
        <v>2.0176755175757282E+149</v>
      </c>
    </row>
    <row r="108" spans="1:3" x14ac:dyDescent="0.2">
      <c r="A108" s="140">
        <v>100</v>
      </c>
      <c r="B108" s="169">
        <f t="shared" si="4"/>
        <v>6.4565616562423302E+150</v>
      </c>
      <c r="C108" s="174">
        <f>C107+B108</f>
        <v>6.6583292079999026E+150</v>
      </c>
    </row>
    <row r="109" spans="1:3" x14ac:dyDescent="0.2">
      <c r="A109" s="136"/>
      <c r="B109" s="167"/>
      <c r="C109" s="168"/>
    </row>
  </sheetData>
  <phoneticPr fontId="5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0" r:id="rId1"/>
  <headerFooter alignWithMargins="0">
    <oddHeader>&amp;C&amp;F     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D109"/>
  <sheetViews>
    <sheetView workbookViewId="0">
      <pane ySplit="8" topLeftCell="A9" activePane="bottomLeft" state="frozen"/>
      <selection activeCell="C9" sqref="C9"/>
      <selection pane="bottomLeft" activeCell="C3" sqref="C3"/>
    </sheetView>
  </sheetViews>
  <sheetFormatPr baseColWidth="10" defaultRowHeight="12.75" x14ac:dyDescent="0.2"/>
  <cols>
    <col min="1" max="1" width="13.42578125" style="2" customWidth="1"/>
    <col min="2" max="2" width="17.42578125" style="3" customWidth="1"/>
    <col min="3" max="3" width="17.28515625" style="4" customWidth="1"/>
    <col min="4" max="4" width="16.7109375" style="2" customWidth="1"/>
    <col min="5" max="16384" width="11.42578125" style="2"/>
  </cols>
  <sheetData>
    <row r="1" spans="1:4" x14ac:dyDescent="0.2">
      <c r="A1" s="134" t="s">
        <v>29</v>
      </c>
      <c r="B1" s="167"/>
      <c r="C1" s="168"/>
      <c r="D1" s="136"/>
    </row>
    <row r="2" spans="1:4" x14ac:dyDescent="0.2">
      <c r="A2" s="136"/>
      <c r="B2" s="167"/>
      <c r="C2" s="168"/>
      <c r="D2" s="136"/>
    </row>
    <row r="3" spans="1:4" x14ac:dyDescent="0.2">
      <c r="A3" s="178" t="s">
        <v>30</v>
      </c>
      <c r="B3" s="179"/>
      <c r="C3" s="184">
        <v>1600</v>
      </c>
      <c r="D3" s="136"/>
    </row>
    <row r="4" spans="1:4" x14ac:dyDescent="0.2">
      <c r="A4" s="178" t="s">
        <v>31</v>
      </c>
      <c r="B4" s="179"/>
      <c r="C4" s="185">
        <f>3/4</f>
        <v>0.75</v>
      </c>
      <c r="D4" s="136"/>
    </row>
    <row r="5" spans="1:4" x14ac:dyDescent="0.2">
      <c r="A5" s="180" t="s">
        <v>119</v>
      </c>
      <c r="B5" s="181"/>
      <c r="C5" s="186">
        <v>0.1</v>
      </c>
      <c r="D5" s="142"/>
    </row>
    <row r="6" spans="1:4" x14ac:dyDescent="0.2">
      <c r="A6" s="182" t="s">
        <v>120</v>
      </c>
      <c r="B6" s="183"/>
      <c r="C6" s="187">
        <f>ROUNDDOWN(LN(C5/C3)/LN(C4)+1,0)+1</f>
        <v>35</v>
      </c>
      <c r="D6" s="170"/>
    </row>
    <row r="7" spans="1:4" x14ac:dyDescent="0.2">
      <c r="A7" s="136"/>
      <c r="B7" s="167"/>
      <c r="C7" s="168"/>
      <c r="D7" s="171"/>
    </row>
    <row r="8" spans="1:4" x14ac:dyDescent="0.2">
      <c r="A8" s="145" t="s">
        <v>33</v>
      </c>
      <c r="B8" s="172" t="s">
        <v>34</v>
      </c>
      <c r="C8" s="173" t="s">
        <v>1</v>
      </c>
      <c r="D8" s="136"/>
    </row>
    <row r="9" spans="1:4" x14ac:dyDescent="0.2">
      <c r="A9" s="140">
        <v>1</v>
      </c>
      <c r="B9" s="169">
        <f>C3</f>
        <v>1600</v>
      </c>
      <c r="C9" s="174">
        <f>B9</f>
        <v>1600</v>
      </c>
      <c r="D9" s="136"/>
    </row>
    <row r="10" spans="1:4" x14ac:dyDescent="0.2">
      <c r="A10" s="140">
        <v>2</v>
      </c>
      <c r="B10" s="169">
        <f t="shared" ref="B10:B41" si="0">B9*$C$4</f>
        <v>1200</v>
      </c>
      <c r="C10" s="174">
        <f t="shared" ref="C10:C41" si="1">C9+B10</f>
        <v>2800</v>
      </c>
      <c r="D10" s="136"/>
    </row>
    <row r="11" spans="1:4" x14ac:dyDescent="0.2">
      <c r="A11" s="140">
        <v>3</v>
      </c>
      <c r="B11" s="169">
        <f t="shared" si="0"/>
        <v>900</v>
      </c>
      <c r="C11" s="174">
        <f t="shared" si="1"/>
        <v>3700</v>
      </c>
      <c r="D11" s="136"/>
    </row>
    <row r="12" spans="1:4" x14ac:dyDescent="0.2">
      <c r="A12" s="140">
        <v>4</v>
      </c>
      <c r="B12" s="169">
        <f t="shared" si="0"/>
        <v>675</v>
      </c>
      <c r="C12" s="174">
        <f t="shared" si="1"/>
        <v>4375</v>
      </c>
      <c r="D12" s="136"/>
    </row>
    <row r="13" spans="1:4" x14ac:dyDescent="0.2">
      <c r="A13" s="140">
        <v>5</v>
      </c>
      <c r="B13" s="169">
        <f t="shared" si="0"/>
        <v>506.25</v>
      </c>
      <c r="C13" s="174">
        <f t="shared" si="1"/>
        <v>4881.25</v>
      </c>
      <c r="D13" s="136"/>
    </row>
    <row r="14" spans="1:4" x14ac:dyDescent="0.2">
      <c r="A14" s="140">
        <v>6</v>
      </c>
      <c r="B14" s="169">
        <f t="shared" si="0"/>
        <v>379.6875</v>
      </c>
      <c r="C14" s="174">
        <f t="shared" si="1"/>
        <v>5260.9375</v>
      </c>
      <c r="D14" s="136"/>
    </row>
    <row r="15" spans="1:4" x14ac:dyDescent="0.2">
      <c r="A15" s="140">
        <v>7</v>
      </c>
      <c r="B15" s="169">
        <f t="shared" si="0"/>
        <v>284.765625</v>
      </c>
      <c r="C15" s="174">
        <f t="shared" si="1"/>
        <v>5545.703125</v>
      </c>
      <c r="D15" s="136"/>
    </row>
    <row r="16" spans="1:4" x14ac:dyDescent="0.2">
      <c r="A16" s="140">
        <v>8</v>
      </c>
      <c r="B16" s="169">
        <f t="shared" si="0"/>
        <v>213.57421875</v>
      </c>
      <c r="C16" s="174">
        <f t="shared" si="1"/>
        <v>5759.27734375</v>
      </c>
      <c r="D16" s="136"/>
    </row>
    <row r="17" spans="1:4" x14ac:dyDescent="0.2">
      <c r="A17" s="140">
        <v>9</v>
      </c>
      <c r="B17" s="169">
        <f t="shared" si="0"/>
        <v>160.1806640625</v>
      </c>
      <c r="C17" s="174">
        <f t="shared" si="1"/>
        <v>5919.4580078125</v>
      </c>
      <c r="D17" s="136"/>
    </row>
    <row r="18" spans="1:4" x14ac:dyDescent="0.2">
      <c r="A18" s="140">
        <v>10</v>
      </c>
      <c r="B18" s="169">
        <f t="shared" si="0"/>
        <v>120.135498046875</v>
      </c>
      <c r="C18" s="174">
        <f t="shared" si="1"/>
        <v>6039.593505859375</v>
      </c>
      <c r="D18" s="136"/>
    </row>
    <row r="19" spans="1:4" x14ac:dyDescent="0.2">
      <c r="A19" s="140">
        <v>11</v>
      </c>
      <c r="B19" s="169">
        <f t="shared" si="0"/>
        <v>90.10162353515625</v>
      </c>
      <c r="C19" s="174">
        <f t="shared" si="1"/>
        <v>6129.6951293945312</v>
      </c>
      <c r="D19" s="136"/>
    </row>
    <row r="20" spans="1:4" x14ac:dyDescent="0.2">
      <c r="A20" s="140">
        <v>12</v>
      </c>
      <c r="B20" s="169">
        <f t="shared" si="0"/>
        <v>67.576217651367188</v>
      </c>
      <c r="C20" s="174">
        <f t="shared" si="1"/>
        <v>6197.2713470458984</v>
      </c>
      <c r="D20" s="136"/>
    </row>
    <row r="21" spans="1:4" x14ac:dyDescent="0.2">
      <c r="A21" s="140">
        <v>13</v>
      </c>
      <c r="B21" s="169">
        <f t="shared" si="0"/>
        <v>50.682163238525391</v>
      </c>
      <c r="C21" s="174">
        <f t="shared" si="1"/>
        <v>6247.9535102844238</v>
      </c>
      <c r="D21" s="136"/>
    </row>
    <row r="22" spans="1:4" x14ac:dyDescent="0.2">
      <c r="A22" s="140">
        <v>14</v>
      </c>
      <c r="B22" s="169">
        <f t="shared" si="0"/>
        <v>38.011622428894043</v>
      </c>
      <c r="C22" s="174">
        <f t="shared" si="1"/>
        <v>6285.9651327133179</v>
      </c>
      <c r="D22" s="136"/>
    </row>
    <row r="23" spans="1:4" x14ac:dyDescent="0.2">
      <c r="A23" s="140">
        <v>15</v>
      </c>
      <c r="B23" s="169">
        <f t="shared" si="0"/>
        <v>28.508716821670532</v>
      </c>
      <c r="C23" s="174">
        <f t="shared" si="1"/>
        <v>6314.4738495349884</v>
      </c>
      <c r="D23" s="136"/>
    </row>
    <row r="24" spans="1:4" x14ac:dyDescent="0.2">
      <c r="A24" s="140">
        <v>16</v>
      </c>
      <c r="B24" s="169">
        <f t="shared" si="0"/>
        <v>21.381537616252899</v>
      </c>
      <c r="C24" s="174">
        <f t="shared" si="1"/>
        <v>6335.8553871512413</v>
      </c>
      <c r="D24" s="136"/>
    </row>
    <row r="25" spans="1:4" x14ac:dyDescent="0.2">
      <c r="A25" s="140">
        <v>17</v>
      </c>
      <c r="B25" s="169">
        <f t="shared" si="0"/>
        <v>16.036153212189674</v>
      </c>
      <c r="C25" s="174">
        <f t="shared" si="1"/>
        <v>6351.891540363431</v>
      </c>
      <c r="D25" s="136"/>
    </row>
    <row r="26" spans="1:4" x14ac:dyDescent="0.2">
      <c r="A26" s="140">
        <v>18</v>
      </c>
      <c r="B26" s="169">
        <f t="shared" si="0"/>
        <v>12.027114909142256</v>
      </c>
      <c r="C26" s="174">
        <f t="shared" si="1"/>
        <v>6363.9186552725732</v>
      </c>
      <c r="D26" s="136"/>
    </row>
    <row r="27" spans="1:4" x14ac:dyDescent="0.2">
      <c r="A27" s="140">
        <v>19</v>
      </c>
      <c r="B27" s="169">
        <f t="shared" si="0"/>
        <v>9.0203361818566918</v>
      </c>
      <c r="C27" s="174">
        <f t="shared" si="1"/>
        <v>6372.9389914544299</v>
      </c>
      <c r="D27" s="136"/>
    </row>
    <row r="28" spans="1:4" x14ac:dyDescent="0.2">
      <c r="A28" s="140">
        <v>20</v>
      </c>
      <c r="B28" s="169">
        <f t="shared" si="0"/>
        <v>6.7652521363925189</v>
      </c>
      <c r="C28" s="174">
        <f t="shared" si="1"/>
        <v>6379.7042435908224</v>
      </c>
      <c r="D28" s="136"/>
    </row>
    <row r="29" spans="1:4" x14ac:dyDescent="0.2">
      <c r="A29" s="140">
        <v>21</v>
      </c>
      <c r="B29" s="169">
        <f t="shared" si="0"/>
        <v>5.0739391022943892</v>
      </c>
      <c r="C29" s="174">
        <f t="shared" si="1"/>
        <v>6384.7781826931168</v>
      </c>
      <c r="D29" s="136"/>
    </row>
    <row r="30" spans="1:4" x14ac:dyDescent="0.2">
      <c r="A30" s="140">
        <v>22</v>
      </c>
      <c r="B30" s="169">
        <f t="shared" si="0"/>
        <v>3.8054543267207919</v>
      </c>
      <c r="C30" s="174">
        <f t="shared" si="1"/>
        <v>6388.5836370198376</v>
      </c>
      <c r="D30" s="136"/>
    </row>
    <row r="31" spans="1:4" x14ac:dyDescent="0.2">
      <c r="A31" s="140">
        <v>23</v>
      </c>
      <c r="B31" s="169">
        <f t="shared" si="0"/>
        <v>2.8540907450405939</v>
      </c>
      <c r="C31" s="174">
        <f t="shared" si="1"/>
        <v>6391.4377277648782</v>
      </c>
      <c r="D31" s="136"/>
    </row>
    <row r="32" spans="1:4" x14ac:dyDescent="0.2">
      <c r="A32" s="140">
        <v>24</v>
      </c>
      <c r="B32" s="169">
        <f t="shared" si="0"/>
        <v>2.1405680587804454</v>
      </c>
      <c r="C32" s="174">
        <f t="shared" si="1"/>
        <v>6393.5782958236587</v>
      </c>
      <c r="D32" s="136"/>
    </row>
    <row r="33" spans="1:4" x14ac:dyDescent="0.2">
      <c r="A33" s="140">
        <v>25</v>
      </c>
      <c r="B33" s="169">
        <f t="shared" si="0"/>
        <v>1.6054260440853341</v>
      </c>
      <c r="C33" s="174">
        <f t="shared" si="1"/>
        <v>6395.1837218677438</v>
      </c>
      <c r="D33" s="136"/>
    </row>
    <row r="34" spans="1:4" x14ac:dyDescent="0.2">
      <c r="A34" s="140">
        <v>26</v>
      </c>
      <c r="B34" s="169">
        <f t="shared" si="0"/>
        <v>1.2040695330640006</v>
      </c>
      <c r="C34" s="174">
        <f t="shared" si="1"/>
        <v>6396.3877914008081</v>
      </c>
      <c r="D34" s="136"/>
    </row>
    <row r="35" spans="1:4" x14ac:dyDescent="0.2">
      <c r="A35" s="140">
        <v>27</v>
      </c>
      <c r="B35" s="169">
        <f t="shared" si="0"/>
        <v>0.90305214979800041</v>
      </c>
      <c r="C35" s="174">
        <f t="shared" si="1"/>
        <v>6397.290843550606</v>
      </c>
      <c r="D35" s="136"/>
    </row>
    <row r="36" spans="1:4" x14ac:dyDescent="0.2">
      <c r="A36" s="140">
        <v>28</v>
      </c>
      <c r="B36" s="169">
        <f t="shared" si="0"/>
        <v>0.67728911234850031</v>
      </c>
      <c r="C36" s="174">
        <f t="shared" si="1"/>
        <v>6397.9681326629543</v>
      </c>
      <c r="D36" s="136"/>
    </row>
    <row r="37" spans="1:4" x14ac:dyDescent="0.2">
      <c r="A37" s="140">
        <v>29</v>
      </c>
      <c r="B37" s="169">
        <f t="shared" si="0"/>
        <v>0.50796683426137523</v>
      </c>
      <c r="C37" s="174">
        <f t="shared" si="1"/>
        <v>6398.4760994972157</v>
      </c>
      <c r="D37" s="136"/>
    </row>
    <row r="38" spans="1:4" x14ac:dyDescent="0.2">
      <c r="A38" s="140">
        <v>30</v>
      </c>
      <c r="B38" s="169">
        <f t="shared" si="0"/>
        <v>0.38097512569603142</v>
      </c>
      <c r="C38" s="174">
        <f t="shared" si="1"/>
        <v>6398.8570746229116</v>
      </c>
      <c r="D38" s="136"/>
    </row>
    <row r="39" spans="1:4" x14ac:dyDescent="0.2">
      <c r="A39" s="140">
        <v>31</v>
      </c>
      <c r="B39" s="169">
        <f t="shared" si="0"/>
        <v>0.28573134427202357</v>
      </c>
      <c r="C39" s="174">
        <f t="shared" si="1"/>
        <v>6399.1428059671834</v>
      </c>
      <c r="D39" s="136"/>
    </row>
    <row r="40" spans="1:4" x14ac:dyDescent="0.2">
      <c r="A40" s="140">
        <v>32</v>
      </c>
      <c r="B40" s="169">
        <f t="shared" si="0"/>
        <v>0.21429850820401769</v>
      </c>
      <c r="C40" s="174">
        <f t="shared" si="1"/>
        <v>6399.3571044753871</v>
      </c>
      <c r="D40" s="136"/>
    </row>
    <row r="41" spans="1:4" x14ac:dyDescent="0.2">
      <c r="A41" s="140">
        <v>33</v>
      </c>
      <c r="B41" s="169">
        <f t="shared" si="0"/>
        <v>0.16072388115301328</v>
      </c>
      <c r="C41" s="174">
        <f t="shared" si="1"/>
        <v>6399.5178283565401</v>
      </c>
      <c r="D41" s="136"/>
    </row>
    <row r="42" spans="1:4" x14ac:dyDescent="0.2">
      <c r="A42" s="140">
        <v>34</v>
      </c>
      <c r="B42" s="169">
        <f t="shared" ref="B42:B73" si="2">B41*$C$4</f>
        <v>0.12054291086475996</v>
      </c>
      <c r="C42" s="174">
        <f t="shared" ref="C42:C73" si="3">C41+B42</f>
        <v>6399.6383712674051</v>
      </c>
      <c r="D42" s="136"/>
    </row>
    <row r="43" spans="1:4" x14ac:dyDescent="0.2">
      <c r="A43" s="140">
        <v>35</v>
      </c>
      <c r="B43" s="169">
        <f t="shared" si="2"/>
        <v>9.0407183148569964E-2</v>
      </c>
      <c r="C43" s="174">
        <f t="shared" si="3"/>
        <v>6399.7287784505534</v>
      </c>
      <c r="D43" s="136"/>
    </row>
    <row r="44" spans="1:4" x14ac:dyDescent="0.2">
      <c r="A44" s="140">
        <v>36</v>
      </c>
      <c r="B44" s="169">
        <f t="shared" si="2"/>
        <v>6.7805387361427466E-2</v>
      </c>
      <c r="C44" s="174">
        <f t="shared" si="3"/>
        <v>6399.796583837915</v>
      </c>
      <c r="D44" s="136"/>
    </row>
    <row r="45" spans="1:4" x14ac:dyDescent="0.2">
      <c r="A45" s="140">
        <v>37</v>
      </c>
      <c r="B45" s="169">
        <f t="shared" si="2"/>
        <v>5.08540405210706E-2</v>
      </c>
      <c r="C45" s="174">
        <f t="shared" si="3"/>
        <v>6399.8474378784358</v>
      </c>
      <c r="D45" s="136"/>
    </row>
    <row r="46" spans="1:4" x14ac:dyDescent="0.2">
      <c r="A46" s="140">
        <v>38</v>
      </c>
      <c r="B46" s="169">
        <f t="shared" si="2"/>
        <v>3.8140530390802951E-2</v>
      </c>
      <c r="C46" s="174">
        <f t="shared" si="3"/>
        <v>6399.8855784088264</v>
      </c>
      <c r="D46" s="136"/>
    </row>
    <row r="47" spans="1:4" x14ac:dyDescent="0.2">
      <c r="A47" s="140">
        <v>39</v>
      </c>
      <c r="B47" s="169">
        <f t="shared" si="2"/>
        <v>2.8605397793102214E-2</v>
      </c>
      <c r="C47" s="174">
        <f t="shared" si="3"/>
        <v>6399.9141838066198</v>
      </c>
      <c r="D47" s="136"/>
    </row>
    <row r="48" spans="1:4" x14ac:dyDescent="0.2">
      <c r="A48" s="140">
        <v>40</v>
      </c>
      <c r="B48" s="169">
        <f t="shared" si="2"/>
        <v>2.145404834482666E-2</v>
      </c>
      <c r="C48" s="174">
        <f t="shared" si="3"/>
        <v>6399.9356378549646</v>
      </c>
      <c r="D48" s="136"/>
    </row>
    <row r="49" spans="1:4" x14ac:dyDescent="0.2">
      <c r="A49" s="140">
        <v>41</v>
      </c>
      <c r="B49" s="169">
        <f t="shared" si="2"/>
        <v>1.6090536258619996E-2</v>
      </c>
      <c r="C49" s="174">
        <f t="shared" si="3"/>
        <v>6399.9517283912237</v>
      </c>
      <c r="D49" s="136"/>
    </row>
    <row r="50" spans="1:4" x14ac:dyDescent="0.2">
      <c r="A50" s="140">
        <v>42</v>
      </c>
      <c r="B50" s="169">
        <f t="shared" si="2"/>
        <v>1.2067902193964997E-2</v>
      </c>
      <c r="C50" s="174">
        <f t="shared" si="3"/>
        <v>6399.9637962934175</v>
      </c>
      <c r="D50" s="136"/>
    </row>
    <row r="51" spans="1:4" x14ac:dyDescent="0.2">
      <c r="A51" s="140">
        <v>43</v>
      </c>
      <c r="B51" s="169">
        <f t="shared" si="2"/>
        <v>9.0509266454737482E-3</v>
      </c>
      <c r="C51" s="174">
        <f t="shared" si="3"/>
        <v>6399.9728472200632</v>
      </c>
      <c r="D51" s="136"/>
    </row>
    <row r="52" spans="1:4" x14ac:dyDescent="0.2">
      <c r="A52" s="140">
        <v>44</v>
      </c>
      <c r="B52" s="169">
        <f t="shared" si="2"/>
        <v>6.7881949841053111E-3</v>
      </c>
      <c r="C52" s="174">
        <f t="shared" si="3"/>
        <v>6399.9796354150476</v>
      </c>
      <c r="D52" s="136"/>
    </row>
    <row r="53" spans="1:4" x14ac:dyDescent="0.2">
      <c r="A53" s="140">
        <v>45</v>
      </c>
      <c r="B53" s="169">
        <f t="shared" si="2"/>
        <v>5.0911462380789831E-3</v>
      </c>
      <c r="C53" s="174">
        <f t="shared" si="3"/>
        <v>6399.9847265612852</v>
      </c>
      <c r="D53" s="136"/>
    </row>
    <row r="54" spans="1:4" x14ac:dyDescent="0.2">
      <c r="A54" s="140">
        <v>46</v>
      </c>
      <c r="B54" s="169">
        <f t="shared" si="2"/>
        <v>3.8183596785592373E-3</v>
      </c>
      <c r="C54" s="174">
        <f t="shared" si="3"/>
        <v>6399.9885449209642</v>
      </c>
      <c r="D54" s="136"/>
    </row>
    <row r="55" spans="1:4" x14ac:dyDescent="0.2">
      <c r="A55" s="140">
        <v>47</v>
      </c>
      <c r="B55" s="169">
        <f t="shared" si="2"/>
        <v>2.8637697589194281E-3</v>
      </c>
      <c r="C55" s="174">
        <f t="shared" si="3"/>
        <v>6399.9914086907229</v>
      </c>
      <c r="D55" s="136"/>
    </row>
    <row r="56" spans="1:4" x14ac:dyDescent="0.2">
      <c r="A56" s="140">
        <v>48</v>
      </c>
      <c r="B56" s="169">
        <f t="shared" si="2"/>
        <v>2.1478273191895712E-3</v>
      </c>
      <c r="C56" s="174">
        <f t="shared" si="3"/>
        <v>6399.9935565180422</v>
      </c>
      <c r="D56" s="136"/>
    </row>
    <row r="57" spans="1:4" x14ac:dyDescent="0.2">
      <c r="A57" s="140">
        <v>49</v>
      </c>
      <c r="B57" s="169">
        <f t="shared" si="2"/>
        <v>1.6108704893921784E-3</v>
      </c>
      <c r="C57" s="174">
        <f t="shared" si="3"/>
        <v>6399.9951673885316</v>
      </c>
      <c r="D57" s="136"/>
    </row>
    <row r="58" spans="1:4" x14ac:dyDescent="0.2">
      <c r="A58" s="140">
        <v>50</v>
      </c>
      <c r="B58" s="169">
        <f t="shared" si="2"/>
        <v>1.2081528670441339E-3</v>
      </c>
      <c r="C58" s="174">
        <f t="shared" si="3"/>
        <v>6399.9963755413983</v>
      </c>
      <c r="D58" s="136"/>
    </row>
    <row r="59" spans="1:4" x14ac:dyDescent="0.2">
      <c r="A59" s="140">
        <v>51</v>
      </c>
      <c r="B59" s="169">
        <f t="shared" si="2"/>
        <v>9.0611465028310034E-4</v>
      </c>
      <c r="C59" s="174">
        <f t="shared" si="3"/>
        <v>6399.9972816560485</v>
      </c>
      <c r="D59" s="136"/>
    </row>
    <row r="60" spans="1:4" x14ac:dyDescent="0.2">
      <c r="A60" s="140">
        <v>52</v>
      </c>
      <c r="B60" s="169">
        <f t="shared" si="2"/>
        <v>6.7958598771232525E-4</v>
      </c>
      <c r="C60" s="174">
        <f t="shared" si="3"/>
        <v>6399.9979612420366</v>
      </c>
      <c r="D60" s="136"/>
    </row>
    <row r="61" spans="1:4" x14ac:dyDescent="0.2">
      <c r="A61" s="140">
        <v>53</v>
      </c>
      <c r="B61" s="169">
        <f t="shared" si="2"/>
        <v>5.0968949078424399E-4</v>
      </c>
      <c r="C61" s="174">
        <f t="shared" si="3"/>
        <v>6399.9984709315277</v>
      </c>
      <c r="D61" s="136"/>
    </row>
    <row r="62" spans="1:4" x14ac:dyDescent="0.2">
      <c r="A62" s="140">
        <v>54</v>
      </c>
      <c r="B62" s="169">
        <f t="shared" si="2"/>
        <v>3.8226711808818299E-4</v>
      </c>
      <c r="C62" s="174">
        <f t="shared" si="3"/>
        <v>6399.9988531986455</v>
      </c>
      <c r="D62" s="136"/>
    </row>
    <row r="63" spans="1:4" x14ac:dyDescent="0.2">
      <c r="A63" s="140">
        <v>55</v>
      </c>
      <c r="B63" s="169">
        <f t="shared" si="2"/>
        <v>2.8670033856613723E-4</v>
      </c>
      <c r="C63" s="174">
        <f t="shared" si="3"/>
        <v>6399.9991398989841</v>
      </c>
      <c r="D63" s="136"/>
    </row>
    <row r="64" spans="1:4" x14ac:dyDescent="0.2">
      <c r="A64" s="140">
        <v>56</v>
      </c>
      <c r="B64" s="169">
        <f t="shared" si="2"/>
        <v>2.1502525392460292E-4</v>
      </c>
      <c r="C64" s="174">
        <f t="shared" si="3"/>
        <v>6399.9993549242381</v>
      </c>
      <c r="D64" s="136"/>
    </row>
    <row r="65" spans="1:4" x14ac:dyDescent="0.2">
      <c r="A65" s="140">
        <v>57</v>
      </c>
      <c r="B65" s="169">
        <f t="shared" si="2"/>
        <v>1.612689404434522E-4</v>
      </c>
      <c r="C65" s="174">
        <f t="shared" si="3"/>
        <v>6399.9995161931784</v>
      </c>
      <c r="D65" s="136"/>
    </row>
    <row r="66" spans="1:4" x14ac:dyDescent="0.2">
      <c r="A66" s="140">
        <v>58</v>
      </c>
      <c r="B66" s="169">
        <f t="shared" si="2"/>
        <v>1.2095170533258916E-4</v>
      </c>
      <c r="C66" s="174">
        <f t="shared" si="3"/>
        <v>6399.9996371448833</v>
      </c>
      <c r="D66" s="136"/>
    </row>
    <row r="67" spans="1:4" x14ac:dyDescent="0.2">
      <c r="A67" s="140">
        <v>59</v>
      </c>
      <c r="B67" s="169">
        <f t="shared" si="2"/>
        <v>9.0713778999441868E-5</v>
      </c>
      <c r="C67" s="174">
        <f t="shared" si="3"/>
        <v>6399.9997278586625</v>
      </c>
      <c r="D67" s="136"/>
    </row>
    <row r="68" spans="1:4" x14ac:dyDescent="0.2">
      <c r="A68" s="140">
        <v>60</v>
      </c>
      <c r="B68" s="169">
        <f t="shared" si="2"/>
        <v>6.8035334249581404E-5</v>
      </c>
      <c r="C68" s="174">
        <f t="shared" si="3"/>
        <v>6399.9997958939966</v>
      </c>
      <c r="D68" s="136"/>
    </row>
    <row r="69" spans="1:4" x14ac:dyDescent="0.2">
      <c r="A69" s="140">
        <v>61</v>
      </c>
      <c r="B69" s="169">
        <f t="shared" si="2"/>
        <v>5.1026500687186056E-5</v>
      </c>
      <c r="C69" s="174">
        <f t="shared" si="3"/>
        <v>6399.9998469204975</v>
      </c>
      <c r="D69" s="136"/>
    </row>
    <row r="70" spans="1:4" x14ac:dyDescent="0.2">
      <c r="A70" s="140">
        <v>62</v>
      </c>
      <c r="B70" s="169">
        <f t="shared" si="2"/>
        <v>3.8269875515389539E-5</v>
      </c>
      <c r="C70" s="174">
        <f t="shared" si="3"/>
        <v>6399.9998851903729</v>
      </c>
      <c r="D70" s="136"/>
    </row>
    <row r="71" spans="1:4" x14ac:dyDescent="0.2">
      <c r="A71" s="140">
        <v>63</v>
      </c>
      <c r="B71" s="169">
        <f t="shared" si="2"/>
        <v>2.8702406636542154E-5</v>
      </c>
      <c r="C71" s="174">
        <f t="shared" si="3"/>
        <v>6399.9999138927797</v>
      </c>
      <c r="D71" s="136"/>
    </row>
    <row r="72" spans="1:4" x14ac:dyDescent="0.2">
      <c r="A72" s="140">
        <v>64</v>
      </c>
      <c r="B72" s="169">
        <f t="shared" si="2"/>
        <v>2.1526804977406615E-5</v>
      </c>
      <c r="C72" s="174">
        <f t="shared" si="3"/>
        <v>6399.9999354195843</v>
      </c>
      <c r="D72" s="136"/>
    </row>
    <row r="73" spans="1:4" x14ac:dyDescent="0.2">
      <c r="A73" s="140">
        <v>65</v>
      </c>
      <c r="B73" s="169">
        <f t="shared" si="2"/>
        <v>1.6145103733054961E-5</v>
      </c>
      <c r="C73" s="174">
        <f t="shared" si="3"/>
        <v>6399.9999515646878</v>
      </c>
      <c r="D73" s="136"/>
    </row>
    <row r="74" spans="1:4" x14ac:dyDescent="0.2">
      <c r="A74" s="140">
        <v>66</v>
      </c>
      <c r="B74" s="169">
        <f t="shared" ref="B74:B108" si="4">B73*$C$4</f>
        <v>1.2108827799791222E-5</v>
      </c>
      <c r="C74" s="174">
        <f t="shared" ref="C74:C105" si="5">C73+B74</f>
        <v>6399.9999636735156</v>
      </c>
      <c r="D74" s="136"/>
    </row>
    <row r="75" spans="1:4" x14ac:dyDescent="0.2">
      <c r="A75" s="140">
        <v>67</v>
      </c>
      <c r="B75" s="169">
        <f t="shared" si="4"/>
        <v>9.0816208498434154E-6</v>
      </c>
      <c r="C75" s="174">
        <f t="shared" si="5"/>
        <v>6399.9999727551367</v>
      </c>
      <c r="D75" s="136"/>
    </row>
    <row r="76" spans="1:4" x14ac:dyDescent="0.2">
      <c r="A76" s="140">
        <v>68</v>
      </c>
      <c r="B76" s="169">
        <f t="shared" si="4"/>
        <v>6.8112156373825616E-6</v>
      </c>
      <c r="C76" s="174">
        <f t="shared" si="5"/>
        <v>6399.9999795663525</v>
      </c>
      <c r="D76" s="136"/>
    </row>
    <row r="77" spans="1:4" x14ac:dyDescent="0.2">
      <c r="A77" s="140">
        <v>69</v>
      </c>
      <c r="B77" s="169">
        <f t="shared" si="4"/>
        <v>5.1084117280369207E-6</v>
      </c>
      <c r="C77" s="174">
        <f t="shared" si="5"/>
        <v>6399.9999846747642</v>
      </c>
      <c r="D77" s="136"/>
    </row>
    <row r="78" spans="1:4" x14ac:dyDescent="0.2">
      <c r="A78" s="140">
        <v>70</v>
      </c>
      <c r="B78" s="169">
        <f t="shared" si="4"/>
        <v>3.8313087960276906E-6</v>
      </c>
      <c r="C78" s="174">
        <f t="shared" si="5"/>
        <v>6399.9999885060734</v>
      </c>
      <c r="D78" s="136"/>
    </row>
    <row r="79" spans="1:4" x14ac:dyDescent="0.2">
      <c r="A79" s="140">
        <v>71</v>
      </c>
      <c r="B79" s="169">
        <f t="shared" si="4"/>
        <v>2.8734815970207681E-6</v>
      </c>
      <c r="C79" s="174">
        <f t="shared" si="5"/>
        <v>6399.9999913795546</v>
      </c>
      <c r="D79" s="136"/>
    </row>
    <row r="80" spans="1:4" x14ac:dyDescent="0.2">
      <c r="A80" s="140">
        <v>72</v>
      </c>
      <c r="B80" s="169">
        <f t="shared" si="4"/>
        <v>2.1551111977655761E-6</v>
      </c>
      <c r="C80" s="174">
        <f t="shared" si="5"/>
        <v>6399.9999935346659</v>
      </c>
      <c r="D80" s="136"/>
    </row>
    <row r="81" spans="1:4" x14ac:dyDescent="0.2">
      <c r="A81" s="140">
        <v>73</v>
      </c>
      <c r="B81" s="169">
        <f t="shared" si="4"/>
        <v>1.6163333983241821E-6</v>
      </c>
      <c r="C81" s="174">
        <f t="shared" si="5"/>
        <v>6399.999995150999</v>
      </c>
      <c r="D81" s="136"/>
    </row>
    <row r="82" spans="1:4" x14ac:dyDescent="0.2">
      <c r="A82" s="140">
        <v>74</v>
      </c>
      <c r="B82" s="169">
        <f t="shared" si="4"/>
        <v>1.2122500487431366E-6</v>
      </c>
      <c r="C82" s="174">
        <f t="shared" si="5"/>
        <v>6399.999996363249</v>
      </c>
      <c r="D82" s="136"/>
    </row>
    <row r="83" spans="1:4" x14ac:dyDescent="0.2">
      <c r="A83" s="140">
        <v>75</v>
      </c>
      <c r="B83" s="169">
        <f t="shared" si="4"/>
        <v>9.0918753655735246E-7</v>
      </c>
      <c r="C83" s="174">
        <f t="shared" si="5"/>
        <v>6399.9999972724363</v>
      </c>
      <c r="D83" s="136"/>
    </row>
    <row r="84" spans="1:4" x14ac:dyDescent="0.2">
      <c r="A84" s="140">
        <v>76</v>
      </c>
      <c r="B84" s="169">
        <f t="shared" si="4"/>
        <v>6.8189065241801432E-7</v>
      </c>
      <c r="C84" s="174">
        <f t="shared" si="5"/>
        <v>6399.9999979543272</v>
      </c>
      <c r="D84" s="136"/>
    </row>
    <row r="85" spans="1:4" x14ac:dyDescent="0.2">
      <c r="A85" s="140">
        <v>77</v>
      </c>
      <c r="B85" s="169">
        <f t="shared" si="4"/>
        <v>5.1141798931351074E-7</v>
      </c>
      <c r="C85" s="174">
        <f t="shared" si="5"/>
        <v>6399.9999984657452</v>
      </c>
      <c r="D85" s="136"/>
    </row>
    <row r="86" spans="1:4" x14ac:dyDescent="0.2">
      <c r="A86" s="140">
        <v>78</v>
      </c>
      <c r="B86" s="169">
        <f t="shared" si="4"/>
        <v>3.8356349198513303E-7</v>
      </c>
      <c r="C86" s="174">
        <f t="shared" si="5"/>
        <v>6399.9999988493091</v>
      </c>
      <c r="D86" s="136"/>
    </row>
    <row r="87" spans="1:4" x14ac:dyDescent="0.2">
      <c r="A87" s="140">
        <v>79</v>
      </c>
      <c r="B87" s="169">
        <f t="shared" si="4"/>
        <v>2.8767261898884977E-7</v>
      </c>
      <c r="C87" s="174">
        <f t="shared" si="5"/>
        <v>6399.9999991369814</v>
      </c>
      <c r="D87" s="136"/>
    </row>
    <row r="88" spans="1:4" x14ac:dyDescent="0.2">
      <c r="A88" s="140">
        <v>80</v>
      </c>
      <c r="B88" s="169">
        <f t="shared" si="4"/>
        <v>2.1575446424163733E-7</v>
      </c>
      <c r="C88" s="174">
        <f t="shared" si="5"/>
        <v>6399.9999993527363</v>
      </c>
      <c r="D88" s="136"/>
    </row>
    <row r="89" spans="1:4" x14ac:dyDescent="0.2">
      <c r="A89" s="140">
        <v>81</v>
      </c>
      <c r="B89" s="169">
        <f t="shared" si="4"/>
        <v>1.61815848181228E-7</v>
      </c>
      <c r="C89" s="174">
        <f t="shared" si="5"/>
        <v>6399.9999995145517</v>
      </c>
      <c r="D89" s="136"/>
    </row>
    <row r="90" spans="1:4" x14ac:dyDescent="0.2">
      <c r="A90" s="140">
        <v>82</v>
      </c>
      <c r="B90" s="169">
        <f t="shared" si="4"/>
        <v>1.21361886135921E-7</v>
      </c>
      <c r="C90" s="174">
        <f t="shared" si="5"/>
        <v>6399.9999996359138</v>
      </c>
      <c r="D90" s="136"/>
    </row>
    <row r="91" spans="1:4" x14ac:dyDescent="0.2">
      <c r="A91" s="140">
        <v>83</v>
      </c>
      <c r="B91" s="169">
        <f t="shared" si="4"/>
        <v>9.1021414601940759E-8</v>
      </c>
      <c r="C91" s="174">
        <f t="shared" si="5"/>
        <v>6399.9999997269351</v>
      </c>
      <c r="D91" s="136"/>
    </row>
    <row r="92" spans="1:4" x14ac:dyDescent="0.2">
      <c r="A92" s="140">
        <v>84</v>
      </c>
      <c r="B92" s="169">
        <f t="shared" si="4"/>
        <v>6.8266060951455569E-8</v>
      </c>
      <c r="C92" s="174">
        <f t="shared" si="5"/>
        <v>6399.9999997952009</v>
      </c>
      <c r="D92" s="136"/>
    </row>
    <row r="93" spans="1:4" x14ac:dyDescent="0.2">
      <c r="A93" s="140">
        <v>85</v>
      </c>
      <c r="B93" s="169">
        <f t="shared" si="4"/>
        <v>5.119954571359168E-8</v>
      </c>
      <c r="C93" s="174">
        <f t="shared" si="5"/>
        <v>6399.9999998464</v>
      </c>
      <c r="D93" s="136"/>
    </row>
    <row r="94" spans="1:4" x14ac:dyDescent="0.2">
      <c r="A94" s="140">
        <v>86</v>
      </c>
      <c r="B94" s="169">
        <f t="shared" si="4"/>
        <v>3.8399659285193763E-8</v>
      </c>
      <c r="C94" s="174">
        <f t="shared" si="5"/>
        <v>6399.9999998847998</v>
      </c>
      <c r="D94" s="136"/>
    </row>
    <row r="95" spans="1:4" x14ac:dyDescent="0.2">
      <c r="A95" s="140">
        <v>87</v>
      </c>
      <c r="B95" s="169">
        <f t="shared" si="4"/>
        <v>2.8799744463895323E-8</v>
      </c>
      <c r="C95" s="174">
        <f t="shared" si="5"/>
        <v>6399.9999999135998</v>
      </c>
      <c r="D95" s="136"/>
    </row>
    <row r="96" spans="1:4" x14ac:dyDescent="0.2">
      <c r="A96" s="140">
        <v>88</v>
      </c>
      <c r="B96" s="169">
        <f t="shared" si="4"/>
        <v>2.1599808347921493E-8</v>
      </c>
      <c r="C96" s="174">
        <f t="shared" si="5"/>
        <v>6399.9999999351994</v>
      </c>
      <c r="D96" s="136"/>
    </row>
    <row r="97" spans="1:4" x14ac:dyDescent="0.2">
      <c r="A97" s="140">
        <v>89</v>
      </c>
      <c r="B97" s="169">
        <f t="shared" si="4"/>
        <v>1.6199856260941119E-8</v>
      </c>
      <c r="C97" s="174">
        <f t="shared" si="5"/>
        <v>6399.9999999513993</v>
      </c>
      <c r="D97" s="136"/>
    </row>
    <row r="98" spans="1:4" x14ac:dyDescent="0.2">
      <c r="A98" s="140">
        <v>90</v>
      </c>
      <c r="B98" s="169">
        <f t="shared" si="4"/>
        <v>1.2149892195705839E-8</v>
      </c>
      <c r="C98" s="174">
        <f t="shared" si="5"/>
        <v>6399.9999999635493</v>
      </c>
      <c r="D98" s="136"/>
    </row>
    <row r="99" spans="1:4" x14ac:dyDescent="0.2">
      <c r="A99" s="140">
        <v>91</v>
      </c>
      <c r="B99" s="169">
        <f t="shared" si="4"/>
        <v>9.1124191467793785E-9</v>
      </c>
      <c r="C99" s="174">
        <f t="shared" si="5"/>
        <v>6399.9999999726615</v>
      </c>
      <c r="D99" s="136"/>
    </row>
    <row r="100" spans="1:4" x14ac:dyDescent="0.2">
      <c r="A100" s="140">
        <v>92</v>
      </c>
      <c r="B100" s="169">
        <f t="shared" si="4"/>
        <v>6.8343143600845339E-9</v>
      </c>
      <c r="C100" s="174">
        <f t="shared" si="5"/>
        <v>6399.9999999794954</v>
      </c>
      <c r="D100" s="136"/>
    </row>
    <row r="101" spans="1:4" x14ac:dyDescent="0.2">
      <c r="A101" s="140">
        <v>93</v>
      </c>
      <c r="B101" s="169">
        <f t="shared" si="4"/>
        <v>5.1257357700634006E-9</v>
      </c>
      <c r="C101" s="174">
        <f t="shared" si="5"/>
        <v>6399.9999999846214</v>
      </c>
      <c r="D101" s="136"/>
    </row>
    <row r="102" spans="1:4" x14ac:dyDescent="0.2">
      <c r="A102" s="140">
        <v>94</v>
      </c>
      <c r="B102" s="169">
        <f t="shared" si="4"/>
        <v>3.8443018275475502E-9</v>
      </c>
      <c r="C102" s="174">
        <f t="shared" si="5"/>
        <v>6399.9999999884658</v>
      </c>
      <c r="D102" s="136"/>
    </row>
    <row r="103" spans="1:4" x14ac:dyDescent="0.2">
      <c r="A103" s="140">
        <v>95</v>
      </c>
      <c r="B103" s="169">
        <f t="shared" si="4"/>
        <v>2.8832263706606625E-9</v>
      </c>
      <c r="C103" s="174">
        <f t="shared" si="5"/>
        <v>6399.9999999913489</v>
      </c>
      <c r="D103" s="136"/>
    </row>
    <row r="104" spans="1:4" x14ac:dyDescent="0.2">
      <c r="A104" s="140">
        <v>96</v>
      </c>
      <c r="B104" s="169">
        <f t="shared" si="4"/>
        <v>2.1624197779954969E-9</v>
      </c>
      <c r="C104" s="174">
        <f t="shared" si="5"/>
        <v>6399.9999999935117</v>
      </c>
      <c r="D104" s="136"/>
    </row>
    <row r="105" spans="1:4" x14ac:dyDescent="0.2">
      <c r="A105" s="140">
        <v>97</v>
      </c>
      <c r="B105" s="169">
        <f t="shared" si="4"/>
        <v>1.6218148334966227E-9</v>
      </c>
      <c r="C105" s="174">
        <f t="shared" si="5"/>
        <v>6399.9999999951333</v>
      </c>
      <c r="D105" s="136"/>
    </row>
    <row r="106" spans="1:4" x14ac:dyDescent="0.2">
      <c r="A106" s="140">
        <v>98</v>
      </c>
      <c r="B106" s="169">
        <f t="shared" si="4"/>
        <v>1.2163611251224671E-9</v>
      </c>
      <c r="C106" s="174">
        <f>C105+B106</f>
        <v>6399.9999999963493</v>
      </c>
      <c r="D106" s="136"/>
    </row>
    <row r="107" spans="1:4" x14ac:dyDescent="0.2">
      <c r="A107" s="140">
        <v>99</v>
      </c>
      <c r="B107" s="169">
        <f t="shared" si="4"/>
        <v>9.1227084384185029E-10</v>
      </c>
      <c r="C107" s="174">
        <f>C106+B107</f>
        <v>6399.9999999972615</v>
      </c>
      <c r="D107" s="136"/>
    </row>
    <row r="108" spans="1:4" x14ac:dyDescent="0.2">
      <c r="A108" s="140">
        <v>100</v>
      </c>
      <c r="B108" s="169">
        <f t="shared" si="4"/>
        <v>6.8420313288138777E-10</v>
      </c>
      <c r="C108" s="174">
        <f>C107+B108</f>
        <v>6399.9999999979455</v>
      </c>
      <c r="D108" s="136"/>
    </row>
    <row r="109" spans="1:4" x14ac:dyDescent="0.2">
      <c r="A109" s="136"/>
      <c r="B109" s="167"/>
      <c r="C109" s="168"/>
      <c r="D109" s="136"/>
    </row>
  </sheetData>
  <phoneticPr fontId="5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0" r:id="rId1"/>
  <headerFooter alignWithMargins="0">
    <oddHeader>&amp;C&amp;F     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2" sqref="B2"/>
    </sheetView>
  </sheetViews>
  <sheetFormatPr baseColWidth="10" defaultRowHeight="12.75" x14ac:dyDescent="0.2"/>
  <cols>
    <col min="1" max="1" width="61.7109375" customWidth="1"/>
  </cols>
  <sheetData>
    <row r="1" spans="1:5" x14ac:dyDescent="0.2">
      <c r="A1" s="9"/>
      <c r="B1" s="9"/>
      <c r="C1" s="9"/>
      <c r="D1" s="9"/>
      <c r="E1" s="9"/>
    </row>
    <row r="2" spans="1:5" x14ac:dyDescent="0.2">
      <c r="A2" s="9" t="s">
        <v>208</v>
      </c>
      <c r="B2" s="11">
        <v>0.02</v>
      </c>
      <c r="C2" s="9" t="s">
        <v>202</v>
      </c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  <row r="5" spans="1:5" x14ac:dyDescent="0.2">
      <c r="A5" s="13" t="s">
        <v>203</v>
      </c>
      <c r="B5" s="12">
        <v>2018</v>
      </c>
      <c r="C5" s="9" t="s">
        <v>204</v>
      </c>
      <c r="D5" s="9"/>
      <c r="E5" s="9"/>
    </row>
    <row r="6" spans="1:5" x14ac:dyDescent="0.2">
      <c r="A6" s="14">
        <f>0.01*(1+B2)^B5</f>
        <v>2265408968753109.5</v>
      </c>
      <c r="B6" s="9" t="s">
        <v>205</v>
      </c>
      <c r="C6" s="9"/>
      <c r="D6" s="9"/>
      <c r="E6" s="9"/>
    </row>
    <row r="7" spans="1:5" x14ac:dyDescent="0.2">
      <c r="A7" s="9"/>
      <c r="B7" s="9"/>
      <c r="C7" s="9"/>
      <c r="D7" s="9"/>
      <c r="E7" s="9"/>
    </row>
    <row r="8" spans="1:5" x14ac:dyDescent="0.2">
      <c r="A8" s="10"/>
      <c r="B8" s="9"/>
      <c r="C8" s="9"/>
      <c r="D8" s="9"/>
      <c r="E8" s="9"/>
    </row>
    <row r="9" spans="1:5" x14ac:dyDescent="0.2">
      <c r="A9" s="9"/>
      <c r="B9" s="9"/>
      <c r="C9" s="9"/>
      <c r="D9" s="9"/>
      <c r="E9" s="9"/>
    </row>
    <row r="10" spans="1:5" x14ac:dyDescent="0.2">
      <c r="A10" s="9"/>
      <c r="B10" s="9"/>
      <c r="C10" s="9"/>
      <c r="D10" s="9"/>
      <c r="E10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23"/>
  <sheetViews>
    <sheetView showGridLines="0" tabSelected="1" showOutlineSymbols="0" workbookViewId="0">
      <selection activeCell="B3" sqref="B3"/>
    </sheetView>
  </sheetViews>
  <sheetFormatPr baseColWidth="10" defaultRowHeight="12.75" outlineLevelRow="1" x14ac:dyDescent="0.2"/>
  <cols>
    <col min="1" max="1" width="20.7109375" customWidth="1"/>
    <col min="2" max="2" width="13.42578125" customWidth="1"/>
    <col min="3" max="3" width="13.28515625" customWidth="1"/>
    <col min="4" max="4" width="12.85546875" customWidth="1"/>
  </cols>
  <sheetData>
    <row r="1" spans="1:6" s="1" customFormat="1" ht="18" x14ac:dyDescent="0.25">
      <c r="A1" s="33" t="s">
        <v>2</v>
      </c>
      <c r="B1" s="34" t="s">
        <v>179</v>
      </c>
      <c r="C1" s="35"/>
      <c r="D1" s="35"/>
      <c r="E1" s="36"/>
      <c r="F1" s="37"/>
    </row>
    <row r="2" spans="1:6" s="1" customFormat="1" ht="18" x14ac:dyDescent="0.25">
      <c r="A2" s="38"/>
      <c r="B2" s="39"/>
      <c r="C2" s="40"/>
      <c r="D2" s="40"/>
      <c r="E2" s="41"/>
      <c r="F2" s="42"/>
    </row>
    <row r="3" spans="1:6" s="1" customFormat="1" ht="15" x14ac:dyDescent="0.2">
      <c r="A3" s="43" t="s">
        <v>184</v>
      </c>
      <c r="B3" s="70">
        <v>1000</v>
      </c>
      <c r="C3" s="44" t="s">
        <v>180</v>
      </c>
      <c r="D3" s="41"/>
      <c r="E3" s="41"/>
      <c r="F3" s="42"/>
    </row>
    <row r="4" spans="1:6" s="1" customFormat="1" ht="15.75" x14ac:dyDescent="0.25">
      <c r="A4" s="43"/>
      <c r="B4" s="45"/>
      <c r="C4" s="46"/>
      <c r="D4" s="46"/>
      <c r="E4" s="41"/>
      <c r="F4" s="42"/>
    </row>
    <row r="5" spans="1:6" s="1" customFormat="1" ht="15" x14ac:dyDescent="0.2">
      <c r="A5" s="43"/>
      <c r="B5" s="47"/>
      <c r="C5" s="48" t="s">
        <v>3</v>
      </c>
      <c r="D5" s="49"/>
      <c r="E5" s="41"/>
      <c r="F5" s="42"/>
    </row>
    <row r="6" spans="1:6" s="1" customFormat="1" ht="15" x14ac:dyDescent="0.2">
      <c r="A6" s="43"/>
      <c r="B6" s="50" t="s">
        <v>4</v>
      </c>
      <c r="C6" s="50" t="s">
        <v>5</v>
      </c>
      <c r="D6" s="50" t="s">
        <v>6</v>
      </c>
      <c r="E6" s="41"/>
      <c r="F6" s="42"/>
    </row>
    <row r="7" spans="1:6" s="1" customFormat="1" ht="15" x14ac:dyDescent="0.2">
      <c r="A7" s="51" t="s">
        <v>7</v>
      </c>
      <c r="B7" s="71">
        <v>0.04</v>
      </c>
      <c r="C7" s="71">
        <v>0.06</v>
      </c>
      <c r="D7" s="71">
        <v>0.02</v>
      </c>
      <c r="E7" s="41"/>
      <c r="F7" s="42"/>
    </row>
    <row r="8" spans="1:6" s="1" customFormat="1" ht="15" x14ac:dyDescent="0.2">
      <c r="A8" s="51" t="s">
        <v>8</v>
      </c>
      <c r="B8" s="71">
        <v>0.04</v>
      </c>
      <c r="C8" s="71">
        <v>0.02</v>
      </c>
      <c r="D8" s="71">
        <v>0.06</v>
      </c>
      <c r="E8" s="41"/>
      <c r="F8" s="42"/>
    </row>
    <row r="9" spans="1:6" s="1" customFormat="1" ht="15" x14ac:dyDescent="0.2">
      <c r="A9" s="51"/>
      <c r="B9" s="52"/>
      <c r="C9" s="52"/>
      <c r="D9" s="52"/>
      <c r="E9" s="41"/>
      <c r="F9" s="42"/>
    </row>
    <row r="10" spans="1:6" s="1" customFormat="1" ht="15" outlineLevel="1" x14ac:dyDescent="0.2">
      <c r="A10" s="53" t="s">
        <v>9</v>
      </c>
      <c r="B10" s="50" t="s">
        <v>4</v>
      </c>
      <c r="C10" s="54" t="s">
        <v>5</v>
      </c>
      <c r="D10" s="54" t="s">
        <v>6</v>
      </c>
      <c r="E10" s="41"/>
      <c r="F10" s="42"/>
    </row>
    <row r="11" spans="1:6" s="1" customFormat="1" ht="15" outlineLevel="1" x14ac:dyDescent="0.2">
      <c r="A11" s="55" t="s">
        <v>10</v>
      </c>
      <c r="B11" s="56">
        <f>$B$3*(1+B7)</f>
        <v>1040</v>
      </c>
      <c r="C11" s="56">
        <f>$B$3*(1+C7)</f>
        <v>1060</v>
      </c>
      <c r="D11" s="56">
        <f>$B$3*(1+D7)</f>
        <v>1020</v>
      </c>
      <c r="E11" s="41"/>
      <c r="F11" s="42"/>
    </row>
    <row r="12" spans="1:6" s="1" customFormat="1" ht="15.75" outlineLevel="1" x14ac:dyDescent="0.25">
      <c r="A12" s="55" t="s">
        <v>11</v>
      </c>
      <c r="B12" s="57">
        <f>B11*(1+B8)</f>
        <v>1081.6000000000001</v>
      </c>
      <c r="C12" s="56">
        <f>C11*(1+C8)</f>
        <v>1081.2</v>
      </c>
      <c r="D12" s="56">
        <f>D11*(1+D8)</f>
        <v>1081.2</v>
      </c>
      <c r="E12" s="41"/>
      <c r="F12" s="42"/>
    </row>
    <row r="13" spans="1:6" s="1" customFormat="1" ht="15.75" outlineLevel="1" x14ac:dyDescent="0.25">
      <c r="A13" s="43"/>
      <c r="B13" s="39" t="str">
        <f>IF(MAX(B12:D12)=B12,"Angebot A ist das beste Angebot.",IF(MAX(B12:D12)=C12,"Angebot B ist das beste Angebot.","Angebot C ist das beste Angebot."))</f>
        <v>Angebot A ist das beste Angebot.</v>
      </c>
      <c r="C13" s="41"/>
      <c r="D13" s="41"/>
      <c r="E13" s="41"/>
      <c r="F13" s="42"/>
    </row>
    <row r="14" spans="1:6" s="1" customFormat="1" ht="19.5" customHeight="1" outlineLevel="1" x14ac:dyDescent="0.25">
      <c r="A14" s="58" t="s">
        <v>12</v>
      </c>
      <c r="B14" s="59">
        <f>SQRT((1+B7)*(1+B8))-1</f>
        <v>4.0000000000000036E-2</v>
      </c>
      <c r="C14" s="60">
        <f>SQRT((1+C7)*(1+C8))-1</f>
        <v>3.9807674524476644E-2</v>
      </c>
      <c r="D14" s="60">
        <f>SQRT((1+D7)*(1+D8))-1</f>
        <v>3.9807674524476644E-2</v>
      </c>
      <c r="E14" s="41"/>
      <c r="F14" s="42"/>
    </row>
    <row r="15" spans="1:6" collapsed="1" x14ac:dyDescent="0.2">
      <c r="A15" s="61"/>
      <c r="B15" s="62"/>
      <c r="C15" s="62"/>
      <c r="D15" s="62"/>
      <c r="E15" s="63"/>
      <c r="F15" s="64"/>
    </row>
    <row r="16" spans="1:6" x14ac:dyDescent="0.2">
      <c r="A16" s="61"/>
      <c r="B16" s="63"/>
      <c r="C16" s="63"/>
      <c r="D16" s="63"/>
      <c r="E16" s="63"/>
      <c r="F16" s="64"/>
    </row>
    <row r="17" spans="1:6" x14ac:dyDescent="0.2">
      <c r="A17" s="65" t="s">
        <v>13</v>
      </c>
      <c r="B17" s="66"/>
      <c r="C17" s="66"/>
      <c r="D17" s="63"/>
      <c r="E17" s="63"/>
      <c r="F17" s="64"/>
    </row>
    <row r="18" spans="1:6" x14ac:dyDescent="0.2">
      <c r="A18" s="65"/>
      <c r="B18" s="66"/>
      <c r="C18" s="66"/>
      <c r="D18" s="63"/>
      <c r="E18" s="63"/>
      <c r="F18" s="64"/>
    </row>
    <row r="19" spans="1:6" x14ac:dyDescent="0.2">
      <c r="A19" s="65"/>
      <c r="B19" s="66"/>
      <c r="C19" s="66"/>
      <c r="D19" s="63"/>
      <c r="E19" s="63"/>
      <c r="F19" s="64"/>
    </row>
    <row r="20" spans="1:6" ht="13.5" thickBot="1" x14ac:dyDescent="0.25">
      <c r="A20" s="67" t="s">
        <v>200</v>
      </c>
      <c r="B20" s="68"/>
      <c r="C20" s="68"/>
      <c r="D20" s="68"/>
      <c r="E20" s="68"/>
      <c r="F20" s="69"/>
    </row>
    <row r="23" spans="1:6" ht="15.75" x14ac:dyDescent="0.25">
      <c r="A23" s="7"/>
    </row>
  </sheetData>
  <phoneticPr fontId="8" type="noConversion"/>
  <printOptions gridLinesSet="0"/>
  <pageMargins left="0.78740157499999996" right="0.78740157499999996" top="0.984251969" bottom="0.984251969" header="0.51181102300000003" footer="0.51181102300000003"/>
  <pageSetup paperSize="9" orientation="portrait" horizontalDpi="4294967292" verticalDpi="4294967292" r:id="rId1"/>
  <headerFooter alignWithMargins="0">
    <oddHeader>&amp;C&amp;F      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915"/>
  <sheetViews>
    <sheetView workbookViewId="0">
      <pane ySplit="15" topLeftCell="A16" activePane="bottomLeft" state="frozen"/>
      <selection pane="bottomLeft" activeCell="D4" sqref="D4"/>
    </sheetView>
  </sheetViews>
  <sheetFormatPr baseColWidth="10" defaultRowHeight="12.75" x14ac:dyDescent="0.2"/>
  <cols>
    <col min="1" max="1" width="12" style="22" customWidth="1"/>
    <col min="2" max="2" width="12.5703125" style="22" customWidth="1"/>
    <col min="3" max="3" width="11.85546875" style="22" customWidth="1"/>
    <col min="4" max="4" width="14.140625" style="22" customWidth="1"/>
    <col min="5" max="8" width="11.42578125" style="22"/>
  </cols>
  <sheetData>
    <row r="1" spans="1:8" ht="19.5" x14ac:dyDescent="0.35">
      <c r="A1" s="72" t="s">
        <v>124</v>
      </c>
      <c r="B1" s="73"/>
      <c r="C1" s="73"/>
      <c r="D1" s="73"/>
    </row>
    <row r="2" spans="1:8" ht="15.75" x14ac:dyDescent="0.25">
      <c r="A2" s="74" t="s">
        <v>14</v>
      </c>
      <c r="B2" s="73"/>
      <c r="C2" s="73"/>
      <c r="D2" s="73"/>
    </row>
    <row r="3" spans="1:8" s="6" customFormat="1" ht="15.75" x14ac:dyDescent="0.25">
      <c r="A3" s="74"/>
      <c r="B3" s="74"/>
      <c r="C3" s="74"/>
      <c r="D3" s="74"/>
      <c r="E3" s="74"/>
      <c r="F3" s="74"/>
      <c r="G3" s="74"/>
      <c r="H3" s="74"/>
    </row>
    <row r="4" spans="1:8" s="6" customFormat="1" ht="15.75" x14ac:dyDescent="0.25">
      <c r="A4" s="74"/>
      <c r="B4" s="75" t="s">
        <v>15</v>
      </c>
      <c r="C4" s="76"/>
      <c r="D4" s="88">
        <v>190000</v>
      </c>
      <c r="E4" s="74"/>
      <c r="F4" s="74"/>
      <c r="G4" s="74"/>
      <c r="H4" s="74"/>
    </row>
    <row r="5" spans="1:8" s="6" customFormat="1" ht="15.75" x14ac:dyDescent="0.25">
      <c r="A5" s="74"/>
      <c r="B5" s="75" t="s">
        <v>125</v>
      </c>
      <c r="C5" s="76"/>
      <c r="D5" s="89">
        <v>0.04</v>
      </c>
      <c r="E5" s="74"/>
      <c r="F5" s="74"/>
      <c r="G5" s="74"/>
      <c r="H5" s="74"/>
    </row>
    <row r="6" spans="1:8" s="6" customFormat="1" ht="15.75" x14ac:dyDescent="0.25">
      <c r="A6" s="74"/>
      <c r="B6" s="75" t="s">
        <v>16</v>
      </c>
      <c r="C6" s="76"/>
      <c r="D6" s="88">
        <v>950</v>
      </c>
      <c r="E6" s="74"/>
      <c r="F6" s="74"/>
      <c r="G6" s="74"/>
      <c r="H6" s="74"/>
    </row>
    <row r="7" spans="1:8" s="6" customFormat="1" ht="15.75" x14ac:dyDescent="0.25">
      <c r="A7" s="74"/>
      <c r="B7" s="74"/>
      <c r="C7" s="74"/>
      <c r="D7" s="77"/>
      <c r="E7" s="74"/>
      <c r="F7" s="74"/>
      <c r="G7" s="74"/>
      <c r="H7" s="74"/>
    </row>
    <row r="8" spans="1:8" s="6" customFormat="1" ht="15.75" x14ac:dyDescent="0.25">
      <c r="A8" s="74"/>
      <c r="B8" s="74"/>
      <c r="C8" s="74"/>
      <c r="D8" s="77"/>
      <c r="E8" s="74"/>
      <c r="F8" s="74"/>
      <c r="G8" s="74"/>
      <c r="H8" s="74"/>
    </row>
    <row r="9" spans="1:8" s="6" customFormat="1" ht="15.75" x14ac:dyDescent="0.25">
      <c r="A9" s="78" t="s">
        <v>35</v>
      </c>
      <c r="B9" s="74"/>
      <c r="C9" s="74"/>
      <c r="D9" s="77"/>
      <c r="E9" s="74"/>
      <c r="F9" s="74"/>
      <c r="G9" s="74"/>
      <c r="H9" s="74"/>
    </row>
    <row r="10" spans="1:8" s="6" customFormat="1" ht="15.75" x14ac:dyDescent="0.25">
      <c r="A10" s="74" t="s">
        <v>17</v>
      </c>
      <c r="B10" s="74">
        <f>IF(B17&lt;B16,INT(MAX(A1:A1001)/12),"unendlich lang.")</f>
        <v>27</v>
      </c>
      <c r="C10" s="74" t="str">
        <f>IF(B16&gt;B17,"Jahre und","")</f>
        <v>Jahre und</v>
      </c>
      <c r="D10" s="79">
        <f>IF(B16&lt;B17,"",MAX(A1:A2001)-B10*12)</f>
        <v>7</v>
      </c>
      <c r="E10" s="74" t="str">
        <f>IF(B16&gt;B17,"Monat(e).","")</f>
        <v>Monat(e).</v>
      </c>
      <c r="F10" s="74"/>
      <c r="G10" s="74"/>
      <c r="H10" s="74"/>
    </row>
    <row r="11" spans="1:8" s="6" customFormat="1" ht="15.75" x14ac:dyDescent="0.25">
      <c r="A11" s="74"/>
      <c r="B11" s="74"/>
      <c r="C11" s="74"/>
      <c r="D11" s="77"/>
      <c r="E11" s="74"/>
      <c r="F11" s="74"/>
      <c r="G11" s="74"/>
      <c r="H11" s="74"/>
    </row>
    <row r="12" spans="1:8" s="6" customFormat="1" ht="15.75" x14ac:dyDescent="0.25">
      <c r="A12" s="74"/>
      <c r="B12" s="74"/>
      <c r="C12" s="74"/>
      <c r="D12" s="74"/>
      <c r="E12" s="74"/>
      <c r="F12" s="74"/>
      <c r="G12" s="74"/>
      <c r="H12" s="74"/>
    </row>
    <row r="13" spans="1:8" s="6" customFormat="1" ht="15.75" x14ac:dyDescent="0.25">
      <c r="A13" s="80" t="str">
        <f>IF(B17&lt;B16,"","Schuld erhöht sich jeden Monat. Bitte monatliche Zahlung erhöhen.")</f>
        <v/>
      </c>
      <c r="B13" s="81"/>
      <c r="C13" s="82" t="s">
        <v>123</v>
      </c>
      <c r="D13" s="81"/>
      <c r="E13" s="83"/>
      <c r="F13" s="74"/>
      <c r="G13" s="74"/>
      <c r="H13" s="74"/>
    </row>
    <row r="14" spans="1:8" x14ac:dyDescent="0.2">
      <c r="A14" s="84"/>
      <c r="B14" s="84" t="s">
        <v>18</v>
      </c>
      <c r="C14" s="84"/>
      <c r="D14" s="84"/>
      <c r="E14" s="84"/>
    </row>
    <row r="15" spans="1:8" x14ac:dyDescent="0.2">
      <c r="A15" s="85" t="s">
        <v>19</v>
      </c>
      <c r="B15" s="86" t="s">
        <v>20</v>
      </c>
      <c r="C15" s="85" t="s">
        <v>21</v>
      </c>
      <c r="D15" s="85" t="s">
        <v>22</v>
      </c>
      <c r="E15" s="85" t="s">
        <v>23</v>
      </c>
    </row>
    <row r="16" spans="1:8" x14ac:dyDescent="0.2">
      <c r="A16" s="22">
        <f>1</f>
        <v>1</v>
      </c>
      <c r="B16" s="87">
        <f>D4</f>
        <v>190000</v>
      </c>
      <c r="C16" s="87">
        <f>IF(A16="","",ROUND(B16*$D$5/12,2))</f>
        <v>633.33000000000004</v>
      </c>
      <c r="D16" s="87">
        <f t="shared" ref="D16:D31" si="0">IF(A16="","",ROUND(E16-C16,2))</f>
        <v>316.67</v>
      </c>
      <c r="E16" s="87">
        <f>D6</f>
        <v>950</v>
      </c>
    </row>
    <row r="17" spans="1:5" x14ac:dyDescent="0.2">
      <c r="A17" s="22">
        <f t="shared" ref="A17:A80" si="1">IF(OR(E16&lt;$D$6,E16=""),"",A16+1)</f>
        <v>2</v>
      </c>
      <c r="B17" s="87">
        <f t="shared" ref="B17:B32" si="2">IF(A17="","",IF(AND(B16-D16=0,E16=0),"",B16-D16))</f>
        <v>189683.33</v>
      </c>
      <c r="C17" s="87">
        <f t="shared" ref="C17:C32" si="3">IF(A17="","",ROUND(B17*$D$5/12,2))</f>
        <v>632.28</v>
      </c>
      <c r="D17" s="87">
        <f t="shared" si="0"/>
        <v>317.72000000000003</v>
      </c>
      <c r="E17" s="87">
        <f>IF(A17="","",IF(B17+C17&gt;$D$6,$D$6,B17+C17))</f>
        <v>950</v>
      </c>
    </row>
    <row r="18" spans="1:5" x14ac:dyDescent="0.2">
      <c r="A18" s="22">
        <f t="shared" si="1"/>
        <v>3</v>
      </c>
      <c r="B18" s="87">
        <f t="shared" si="2"/>
        <v>189365.61</v>
      </c>
      <c r="C18" s="87">
        <f t="shared" si="3"/>
        <v>631.22</v>
      </c>
      <c r="D18" s="87">
        <f t="shared" si="0"/>
        <v>318.77999999999997</v>
      </c>
      <c r="E18" s="87">
        <f t="shared" ref="E18:E33" si="4">IF(A18="","",IF(B18+C18&gt;$D$6,$D$6,B18+C18))</f>
        <v>950</v>
      </c>
    </row>
    <row r="19" spans="1:5" x14ac:dyDescent="0.2">
      <c r="A19" s="22">
        <f t="shared" si="1"/>
        <v>4</v>
      </c>
      <c r="B19" s="87">
        <f t="shared" si="2"/>
        <v>189046.83</v>
      </c>
      <c r="C19" s="87">
        <f t="shared" si="3"/>
        <v>630.16</v>
      </c>
      <c r="D19" s="87">
        <f t="shared" si="0"/>
        <v>319.83999999999997</v>
      </c>
      <c r="E19" s="87">
        <f t="shared" si="4"/>
        <v>950</v>
      </c>
    </row>
    <row r="20" spans="1:5" x14ac:dyDescent="0.2">
      <c r="A20" s="22">
        <f t="shared" si="1"/>
        <v>5</v>
      </c>
      <c r="B20" s="87">
        <f t="shared" si="2"/>
        <v>188726.99</v>
      </c>
      <c r="C20" s="87">
        <f t="shared" si="3"/>
        <v>629.09</v>
      </c>
      <c r="D20" s="87">
        <f t="shared" si="0"/>
        <v>320.91000000000003</v>
      </c>
      <c r="E20" s="87">
        <f t="shared" si="4"/>
        <v>950</v>
      </c>
    </row>
    <row r="21" spans="1:5" x14ac:dyDescent="0.2">
      <c r="A21" s="22">
        <f t="shared" si="1"/>
        <v>6</v>
      </c>
      <c r="B21" s="87">
        <f t="shared" si="2"/>
        <v>188406.08</v>
      </c>
      <c r="C21" s="87">
        <f t="shared" si="3"/>
        <v>628.02</v>
      </c>
      <c r="D21" s="87">
        <f t="shared" si="0"/>
        <v>321.98</v>
      </c>
      <c r="E21" s="87">
        <f t="shared" si="4"/>
        <v>950</v>
      </c>
    </row>
    <row r="22" spans="1:5" x14ac:dyDescent="0.2">
      <c r="A22" s="22">
        <f t="shared" si="1"/>
        <v>7</v>
      </c>
      <c r="B22" s="87">
        <f t="shared" si="2"/>
        <v>188084.09999999998</v>
      </c>
      <c r="C22" s="87">
        <f t="shared" si="3"/>
        <v>626.95000000000005</v>
      </c>
      <c r="D22" s="87">
        <f t="shared" si="0"/>
        <v>323.05</v>
      </c>
      <c r="E22" s="87">
        <f t="shared" si="4"/>
        <v>950</v>
      </c>
    </row>
    <row r="23" spans="1:5" x14ac:dyDescent="0.2">
      <c r="A23" s="22">
        <f t="shared" si="1"/>
        <v>8</v>
      </c>
      <c r="B23" s="87">
        <f t="shared" si="2"/>
        <v>187761.05</v>
      </c>
      <c r="C23" s="87">
        <f t="shared" si="3"/>
        <v>625.87</v>
      </c>
      <c r="D23" s="87">
        <f t="shared" si="0"/>
        <v>324.13</v>
      </c>
      <c r="E23" s="87">
        <f t="shared" si="4"/>
        <v>950</v>
      </c>
    </row>
    <row r="24" spans="1:5" x14ac:dyDescent="0.2">
      <c r="A24" s="22">
        <f t="shared" si="1"/>
        <v>9</v>
      </c>
      <c r="B24" s="87">
        <f t="shared" si="2"/>
        <v>187436.91999999998</v>
      </c>
      <c r="C24" s="87">
        <f t="shared" si="3"/>
        <v>624.79</v>
      </c>
      <c r="D24" s="87">
        <f t="shared" si="0"/>
        <v>325.20999999999998</v>
      </c>
      <c r="E24" s="87">
        <f t="shared" si="4"/>
        <v>950</v>
      </c>
    </row>
    <row r="25" spans="1:5" x14ac:dyDescent="0.2">
      <c r="A25" s="22">
        <f t="shared" si="1"/>
        <v>10</v>
      </c>
      <c r="B25" s="87">
        <f t="shared" si="2"/>
        <v>187111.71</v>
      </c>
      <c r="C25" s="87">
        <f t="shared" si="3"/>
        <v>623.71</v>
      </c>
      <c r="D25" s="87">
        <f t="shared" si="0"/>
        <v>326.29000000000002</v>
      </c>
      <c r="E25" s="87">
        <f t="shared" si="4"/>
        <v>950</v>
      </c>
    </row>
    <row r="26" spans="1:5" x14ac:dyDescent="0.2">
      <c r="A26" s="22">
        <f t="shared" si="1"/>
        <v>11</v>
      </c>
      <c r="B26" s="87">
        <f t="shared" si="2"/>
        <v>186785.41999999998</v>
      </c>
      <c r="C26" s="87">
        <f t="shared" si="3"/>
        <v>622.62</v>
      </c>
      <c r="D26" s="87">
        <f t="shared" si="0"/>
        <v>327.38</v>
      </c>
      <c r="E26" s="87">
        <f t="shared" si="4"/>
        <v>950</v>
      </c>
    </row>
    <row r="27" spans="1:5" x14ac:dyDescent="0.2">
      <c r="A27" s="22">
        <f t="shared" si="1"/>
        <v>12</v>
      </c>
      <c r="B27" s="87">
        <f t="shared" si="2"/>
        <v>186458.03999999998</v>
      </c>
      <c r="C27" s="87">
        <f t="shared" si="3"/>
        <v>621.53</v>
      </c>
      <c r="D27" s="87">
        <f t="shared" si="0"/>
        <v>328.47</v>
      </c>
      <c r="E27" s="87">
        <f t="shared" si="4"/>
        <v>950</v>
      </c>
    </row>
    <row r="28" spans="1:5" x14ac:dyDescent="0.2">
      <c r="A28" s="22">
        <f t="shared" si="1"/>
        <v>13</v>
      </c>
      <c r="B28" s="87">
        <f t="shared" si="2"/>
        <v>186129.56999999998</v>
      </c>
      <c r="C28" s="87">
        <f t="shared" si="3"/>
        <v>620.42999999999995</v>
      </c>
      <c r="D28" s="87">
        <f t="shared" si="0"/>
        <v>329.57</v>
      </c>
      <c r="E28" s="87">
        <f t="shared" si="4"/>
        <v>950</v>
      </c>
    </row>
    <row r="29" spans="1:5" x14ac:dyDescent="0.2">
      <c r="A29" s="22">
        <f t="shared" si="1"/>
        <v>14</v>
      </c>
      <c r="B29" s="87">
        <f t="shared" si="2"/>
        <v>185799.99999999997</v>
      </c>
      <c r="C29" s="87">
        <f t="shared" si="3"/>
        <v>619.33000000000004</v>
      </c>
      <c r="D29" s="87">
        <f t="shared" si="0"/>
        <v>330.67</v>
      </c>
      <c r="E29" s="87">
        <f t="shared" si="4"/>
        <v>950</v>
      </c>
    </row>
    <row r="30" spans="1:5" x14ac:dyDescent="0.2">
      <c r="A30" s="22">
        <f t="shared" si="1"/>
        <v>15</v>
      </c>
      <c r="B30" s="87">
        <f t="shared" si="2"/>
        <v>185469.32999999996</v>
      </c>
      <c r="C30" s="87">
        <f t="shared" si="3"/>
        <v>618.23</v>
      </c>
      <c r="D30" s="87">
        <f t="shared" si="0"/>
        <v>331.77</v>
      </c>
      <c r="E30" s="87">
        <f t="shared" si="4"/>
        <v>950</v>
      </c>
    </row>
    <row r="31" spans="1:5" x14ac:dyDescent="0.2">
      <c r="A31" s="22">
        <f t="shared" si="1"/>
        <v>16</v>
      </c>
      <c r="B31" s="87">
        <f t="shared" si="2"/>
        <v>185137.55999999997</v>
      </c>
      <c r="C31" s="87">
        <f t="shared" si="3"/>
        <v>617.13</v>
      </c>
      <c r="D31" s="87">
        <f t="shared" si="0"/>
        <v>332.87</v>
      </c>
      <c r="E31" s="87">
        <f t="shared" si="4"/>
        <v>950</v>
      </c>
    </row>
    <row r="32" spans="1:5" x14ac:dyDescent="0.2">
      <c r="A32" s="22">
        <f t="shared" si="1"/>
        <v>17</v>
      </c>
      <c r="B32" s="87">
        <f t="shared" si="2"/>
        <v>184804.68999999997</v>
      </c>
      <c r="C32" s="87">
        <f t="shared" si="3"/>
        <v>616.02</v>
      </c>
      <c r="D32" s="87">
        <f t="shared" ref="D32:D47" si="5">IF(A32="","",ROUND(E32-C32,2))</f>
        <v>333.98</v>
      </c>
      <c r="E32" s="87">
        <f t="shared" si="4"/>
        <v>950</v>
      </c>
    </row>
    <row r="33" spans="1:5" x14ac:dyDescent="0.2">
      <c r="A33" s="22">
        <f t="shared" si="1"/>
        <v>18</v>
      </c>
      <c r="B33" s="87">
        <f t="shared" ref="B33:B48" si="6">IF(A33="","",IF(AND(B32-D32=0,E32=0),"",B32-D32))</f>
        <v>184470.70999999996</v>
      </c>
      <c r="C33" s="87">
        <f t="shared" ref="C33:C48" si="7">IF(A33="","",ROUND(B33*$D$5/12,2))</f>
        <v>614.9</v>
      </c>
      <c r="D33" s="87">
        <f t="shared" si="5"/>
        <v>335.1</v>
      </c>
      <c r="E33" s="87">
        <f t="shared" si="4"/>
        <v>950</v>
      </c>
    </row>
    <row r="34" spans="1:5" x14ac:dyDescent="0.2">
      <c r="A34" s="22">
        <f t="shared" si="1"/>
        <v>19</v>
      </c>
      <c r="B34" s="87">
        <f t="shared" si="6"/>
        <v>184135.60999999996</v>
      </c>
      <c r="C34" s="87">
        <f t="shared" si="7"/>
        <v>613.79</v>
      </c>
      <c r="D34" s="87">
        <f t="shared" si="5"/>
        <v>336.21</v>
      </c>
      <c r="E34" s="87">
        <f t="shared" ref="E34:E49" si="8">IF(A34="","",IF(B34+C34&gt;$D$6,$D$6,B34+C34))</f>
        <v>950</v>
      </c>
    </row>
    <row r="35" spans="1:5" x14ac:dyDescent="0.2">
      <c r="A35" s="22">
        <f t="shared" si="1"/>
        <v>20</v>
      </c>
      <c r="B35" s="87">
        <f t="shared" si="6"/>
        <v>183799.39999999997</v>
      </c>
      <c r="C35" s="87">
        <f t="shared" si="7"/>
        <v>612.66</v>
      </c>
      <c r="D35" s="87">
        <f t="shared" si="5"/>
        <v>337.34</v>
      </c>
      <c r="E35" s="87">
        <f t="shared" si="8"/>
        <v>950</v>
      </c>
    </row>
    <row r="36" spans="1:5" x14ac:dyDescent="0.2">
      <c r="A36" s="22">
        <f t="shared" si="1"/>
        <v>21</v>
      </c>
      <c r="B36" s="87">
        <f t="shared" si="6"/>
        <v>183462.05999999997</v>
      </c>
      <c r="C36" s="87">
        <f t="shared" si="7"/>
        <v>611.54</v>
      </c>
      <c r="D36" s="87">
        <f t="shared" si="5"/>
        <v>338.46</v>
      </c>
      <c r="E36" s="87">
        <f t="shared" si="8"/>
        <v>950</v>
      </c>
    </row>
    <row r="37" spans="1:5" x14ac:dyDescent="0.2">
      <c r="A37" s="22">
        <f t="shared" si="1"/>
        <v>22</v>
      </c>
      <c r="B37" s="87">
        <f t="shared" si="6"/>
        <v>183123.59999999998</v>
      </c>
      <c r="C37" s="87">
        <f t="shared" si="7"/>
        <v>610.41</v>
      </c>
      <c r="D37" s="87">
        <f t="shared" si="5"/>
        <v>339.59</v>
      </c>
      <c r="E37" s="87">
        <f t="shared" si="8"/>
        <v>950</v>
      </c>
    </row>
    <row r="38" spans="1:5" x14ac:dyDescent="0.2">
      <c r="A38" s="22">
        <f t="shared" si="1"/>
        <v>23</v>
      </c>
      <c r="B38" s="87">
        <f t="shared" si="6"/>
        <v>182784.00999999998</v>
      </c>
      <c r="C38" s="87">
        <f t="shared" si="7"/>
        <v>609.28</v>
      </c>
      <c r="D38" s="87">
        <f t="shared" si="5"/>
        <v>340.72</v>
      </c>
      <c r="E38" s="87">
        <f t="shared" si="8"/>
        <v>950</v>
      </c>
    </row>
    <row r="39" spans="1:5" x14ac:dyDescent="0.2">
      <c r="A39" s="22">
        <f t="shared" si="1"/>
        <v>24</v>
      </c>
      <c r="B39" s="87">
        <f t="shared" si="6"/>
        <v>182443.28999999998</v>
      </c>
      <c r="C39" s="87">
        <f t="shared" si="7"/>
        <v>608.14</v>
      </c>
      <c r="D39" s="87">
        <f t="shared" si="5"/>
        <v>341.86</v>
      </c>
      <c r="E39" s="87">
        <f t="shared" si="8"/>
        <v>950</v>
      </c>
    </row>
    <row r="40" spans="1:5" x14ac:dyDescent="0.2">
      <c r="A40" s="22">
        <f t="shared" si="1"/>
        <v>25</v>
      </c>
      <c r="B40" s="87">
        <f t="shared" si="6"/>
        <v>182101.43</v>
      </c>
      <c r="C40" s="87">
        <f t="shared" si="7"/>
        <v>607</v>
      </c>
      <c r="D40" s="87">
        <f t="shared" si="5"/>
        <v>343</v>
      </c>
      <c r="E40" s="87">
        <f t="shared" si="8"/>
        <v>950</v>
      </c>
    </row>
    <row r="41" spans="1:5" x14ac:dyDescent="0.2">
      <c r="A41" s="22">
        <f t="shared" si="1"/>
        <v>26</v>
      </c>
      <c r="B41" s="87">
        <f t="shared" si="6"/>
        <v>181758.43</v>
      </c>
      <c r="C41" s="87">
        <f t="shared" si="7"/>
        <v>605.86</v>
      </c>
      <c r="D41" s="87">
        <f t="shared" si="5"/>
        <v>344.14</v>
      </c>
      <c r="E41" s="87">
        <f t="shared" si="8"/>
        <v>950</v>
      </c>
    </row>
    <row r="42" spans="1:5" x14ac:dyDescent="0.2">
      <c r="A42" s="22">
        <f t="shared" si="1"/>
        <v>27</v>
      </c>
      <c r="B42" s="87">
        <f t="shared" si="6"/>
        <v>181414.28999999998</v>
      </c>
      <c r="C42" s="87">
        <f t="shared" si="7"/>
        <v>604.71</v>
      </c>
      <c r="D42" s="87">
        <f t="shared" si="5"/>
        <v>345.29</v>
      </c>
      <c r="E42" s="87">
        <f t="shared" si="8"/>
        <v>950</v>
      </c>
    </row>
    <row r="43" spans="1:5" x14ac:dyDescent="0.2">
      <c r="A43" s="22">
        <f t="shared" si="1"/>
        <v>28</v>
      </c>
      <c r="B43" s="87">
        <f t="shared" si="6"/>
        <v>181068.99999999997</v>
      </c>
      <c r="C43" s="87">
        <f t="shared" si="7"/>
        <v>603.55999999999995</v>
      </c>
      <c r="D43" s="87">
        <f t="shared" si="5"/>
        <v>346.44</v>
      </c>
      <c r="E43" s="87">
        <f t="shared" si="8"/>
        <v>950</v>
      </c>
    </row>
    <row r="44" spans="1:5" x14ac:dyDescent="0.2">
      <c r="A44" s="22">
        <f t="shared" si="1"/>
        <v>29</v>
      </c>
      <c r="B44" s="87">
        <f t="shared" si="6"/>
        <v>180722.55999999997</v>
      </c>
      <c r="C44" s="87">
        <f t="shared" si="7"/>
        <v>602.41</v>
      </c>
      <c r="D44" s="87">
        <f t="shared" si="5"/>
        <v>347.59</v>
      </c>
      <c r="E44" s="87">
        <f t="shared" si="8"/>
        <v>950</v>
      </c>
    </row>
    <row r="45" spans="1:5" x14ac:dyDescent="0.2">
      <c r="A45" s="22">
        <f t="shared" si="1"/>
        <v>30</v>
      </c>
      <c r="B45" s="87">
        <f t="shared" si="6"/>
        <v>180374.96999999997</v>
      </c>
      <c r="C45" s="87">
        <f t="shared" si="7"/>
        <v>601.25</v>
      </c>
      <c r="D45" s="87">
        <f t="shared" si="5"/>
        <v>348.75</v>
      </c>
      <c r="E45" s="87">
        <f t="shared" si="8"/>
        <v>950</v>
      </c>
    </row>
    <row r="46" spans="1:5" x14ac:dyDescent="0.2">
      <c r="A46" s="22">
        <f t="shared" si="1"/>
        <v>31</v>
      </c>
      <c r="B46" s="87">
        <f t="shared" si="6"/>
        <v>180026.21999999997</v>
      </c>
      <c r="C46" s="87">
        <f t="shared" si="7"/>
        <v>600.09</v>
      </c>
      <c r="D46" s="87">
        <f t="shared" si="5"/>
        <v>349.91</v>
      </c>
      <c r="E46" s="87">
        <f t="shared" si="8"/>
        <v>950</v>
      </c>
    </row>
    <row r="47" spans="1:5" x14ac:dyDescent="0.2">
      <c r="A47" s="22">
        <f t="shared" si="1"/>
        <v>32</v>
      </c>
      <c r="B47" s="87">
        <f t="shared" si="6"/>
        <v>179676.30999999997</v>
      </c>
      <c r="C47" s="87">
        <f t="shared" si="7"/>
        <v>598.91999999999996</v>
      </c>
      <c r="D47" s="87">
        <f t="shared" si="5"/>
        <v>351.08</v>
      </c>
      <c r="E47" s="87">
        <f t="shared" si="8"/>
        <v>950</v>
      </c>
    </row>
    <row r="48" spans="1:5" x14ac:dyDescent="0.2">
      <c r="A48" s="22">
        <f t="shared" si="1"/>
        <v>33</v>
      </c>
      <c r="B48" s="87">
        <f t="shared" si="6"/>
        <v>179325.22999999998</v>
      </c>
      <c r="C48" s="87">
        <f t="shared" si="7"/>
        <v>597.75</v>
      </c>
      <c r="D48" s="87">
        <f t="shared" ref="D48:D63" si="9">IF(A48="","",ROUND(E48-C48,2))</f>
        <v>352.25</v>
      </c>
      <c r="E48" s="87">
        <f t="shared" si="8"/>
        <v>950</v>
      </c>
    </row>
    <row r="49" spans="1:5" x14ac:dyDescent="0.2">
      <c r="A49" s="22">
        <f t="shared" si="1"/>
        <v>34</v>
      </c>
      <c r="B49" s="87">
        <f t="shared" ref="B49:B64" si="10">IF(A49="","",IF(AND(B48-D48=0,E48=0),"",B48-D48))</f>
        <v>178972.97999999998</v>
      </c>
      <c r="C49" s="87">
        <f t="shared" ref="C49:C64" si="11">IF(A49="","",ROUND(B49*$D$5/12,2))</f>
        <v>596.58000000000004</v>
      </c>
      <c r="D49" s="87">
        <f t="shared" si="9"/>
        <v>353.42</v>
      </c>
      <c r="E49" s="87">
        <f t="shared" si="8"/>
        <v>950</v>
      </c>
    </row>
    <row r="50" spans="1:5" x14ac:dyDescent="0.2">
      <c r="A50" s="22">
        <f t="shared" si="1"/>
        <v>35</v>
      </c>
      <c r="B50" s="87">
        <f t="shared" si="10"/>
        <v>178619.55999999997</v>
      </c>
      <c r="C50" s="87">
        <f t="shared" si="11"/>
        <v>595.4</v>
      </c>
      <c r="D50" s="87">
        <f t="shared" si="9"/>
        <v>354.6</v>
      </c>
      <c r="E50" s="87">
        <f t="shared" ref="E50:E65" si="12">IF(A50="","",IF(B50+C50&gt;$D$6,$D$6,B50+C50))</f>
        <v>950</v>
      </c>
    </row>
    <row r="51" spans="1:5" x14ac:dyDescent="0.2">
      <c r="A51" s="22">
        <f t="shared" si="1"/>
        <v>36</v>
      </c>
      <c r="B51" s="87">
        <f t="shared" si="10"/>
        <v>178264.95999999996</v>
      </c>
      <c r="C51" s="87">
        <f t="shared" si="11"/>
        <v>594.22</v>
      </c>
      <c r="D51" s="87">
        <f t="shared" si="9"/>
        <v>355.78</v>
      </c>
      <c r="E51" s="87">
        <f t="shared" si="12"/>
        <v>950</v>
      </c>
    </row>
    <row r="52" spans="1:5" x14ac:dyDescent="0.2">
      <c r="A52" s="22">
        <f t="shared" si="1"/>
        <v>37</v>
      </c>
      <c r="B52" s="87">
        <f t="shared" si="10"/>
        <v>177909.17999999996</v>
      </c>
      <c r="C52" s="87">
        <f t="shared" si="11"/>
        <v>593.03</v>
      </c>
      <c r="D52" s="87">
        <f t="shared" si="9"/>
        <v>356.97</v>
      </c>
      <c r="E52" s="87">
        <f t="shared" si="12"/>
        <v>950</v>
      </c>
    </row>
    <row r="53" spans="1:5" x14ac:dyDescent="0.2">
      <c r="A53" s="22">
        <f t="shared" si="1"/>
        <v>38</v>
      </c>
      <c r="B53" s="87">
        <f t="shared" si="10"/>
        <v>177552.20999999996</v>
      </c>
      <c r="C53" s="87">
        <f t="shared" si="11"/>
        <v>591.84</v>
      </c>
      <c r="D53" s="87">
        <f t="shared" si="9"/>
        <v>358.16</v>
      </c>
      <c r="E53" s="87">
        <f t="shared" si="12"/>
        <v>950</v>
      </c>
    </row>
    <row r="54" spans="1:5" x14ac:dyDescent="0.2">
      <c r="A54" s="22">
        <f t="shared" si="1"/>
        <v>39</v>
      </c>
      <c r="B54" s="87">
        <f t="shared" si="10"/>
        <v>177194.04999999996</v>
      </c>
      <c r="C54" s="87">
        <f t="shared" si="11"/>
        <v>590.65</v>
      </c>
      <c r="D54" s="87">
        <f t="shared" si="9"/>
        <v>359.35</v>
      </c>
      <c r="E54" s="87">
        <f t="shared" si="12"/>
        <v>950</v>
      </c>
    </row>
    <row r="55" spans="1:5" x14ac:dyDescent="0.2">
      <c r="A55" s="22">
        <f t="shared" si="1"/>
        <v>40</v>
      </c>
      <c r="B55" s="87">
        <f t="shared" si="10"/>
        <v>176834.69999999995</v>
      </c>
      <c r="C55" s="87">
        <f t="shared" si="11"/>
        <v>589.45000000000005</v>
      </c>
      <c r="D55" s="87">
        <f t="shared" si="9"/>
        <v>360.55</v>
      </c>
      <c r="E55" s="87">
        <f t="shared" si="12"/>
        <v>950</v>
      </c>
    </row>
    <row r="56" spans="1:5" x14ac:dyDescent="0.2">
      <c r="A56" s="22">
        <f t="shared" si="1"/>
        <v>41</v>
      </c>
      <c r="B56" s="87">
        <f t="shared" si="10"/>
        <v>176474.14999999997</v>
      </c>
      <c r="C56" s="87">
        <f t="shared" si="11"/>
        <v>588.25</v>
      </c>
      <c r="D56" s="87">
        <f t="shared" si="9"/>
        <v>361.75</v>
      </c>
      <c r="E56" s="87">
        <f t="shared" si="12"/>
        <v>950</v>
      </c>
    </row>
    <row r="57" spans="1:5" x14ac:dyDescent="0.2">
      <c r="A57" s="22">
        <f t="shared" si="1"/>
        <v>42</v>
      </c>
      <c r="B57" s="87">
        <f t="shared" si="10"/>
        <v>176112.39999999997</v>
      </c>
      <c r="C57" s="87">
        <f t="shared" si="11"/>
        <v>587.04</v>
      </c>
      <c r="D57" s="87">
        <f t="shared" si="9"/>
        <v>362.96</v>
      </c>
      <c r="E57" s="87">
        <f t="shared" si="12"/>
        <v>950</v>
      </c>
    </row>
    <row r="58" spans="1:5" x14ac:dyDescent="0.2">
      <c r="A58" s="22">
        <f t="shared" si="1"/>
        <v>43</v>
      </c>
      <c r="B58" s="87">
        <f t="shared" si="10"/>
        <v>175749.43999999997</v>
      </c>
      <c r="C58" s="87">
        <f t="shared" si="11"/>
        <v>585.83000000000004</v>
      </c>
      <c r="D58" s="87">
        <f t="shared" si="9"/>
        <v>364.17</v>
      </c>
      <c r="E58" s="87">
        <f t="shared" si="12"/>
        <v>950</v>
      </c>
    </row>
    <row r="59" spans="1:5" x14ac:dyDescent="0.2">
      <c r="A59" s="22">
        <f t="shared" si="1"/>
        <v>44</v>
      </c>
      <c r="B59" s="87">
        <f t="shared" si="10"/>
        <v>175385.26999999996</v>
      </c>
      <c r="C59" s="87">
        <f t="shared" si="11"/>
        <v>584.62</v>
      </c>
      <c r="D59" s="87">
        <f t="shared" si="9"/>
        <v>365.38</v>
      </c>
      <c r="E59" s="87">
        <f t="shared" si="12"/>
        <v>950</v>
      </c>
    </row>
    <row r="60" spans="1:5" x14ac:dyDescent="0.2">
      <c r="A60" s="22">
        <f t="shared" si="1"/>
        <v>45</v>
      </c>
      <c r="B60" s="87">
        <f t="shared" si="10"/>
        <v>175019.88999999996</v>
      </c>
      <c r="C60" s="87">
        <f t="shared" si="11"/>
        <v>583.4</v>
      </c>
      <c r="D60" s="87">
        <f t="shared" si="9"/>
        <v>366.6</v>
      </c>
      <c r="E60" s="87">
        <f t="shared" si="12"/>
        <v>950</v>
      </c>
    </row>
    <row r="61" spans="1:5" x14ac:dyDescent="0.2">
      <c r="A61" s="22">
        <f t="shared" si="1"/>
        <v>46</v>
      </c>
      <c r="B61" s="87">
        <f t="shared" si="10"/>
        <v>174653.28999999995</v>
      </c>
      <c r="C61" s="87">
        <f t="shared" si="11"/>
        <v>582.17999999999995</v>
      </c>
      <c r="D61" s="87">
        <f t="shared" si="9"/>
        <v>367.82</v>
      </c>
      <c r="E61" s="87">
        <f t="shared" si="12"/>
        <v>950</v>
      </c>
    </row>
    <row r="62" spans="1:5" x14ac:dyDescent="0.2">
      <c r="A62" s="22">
        <f t="shared" si="1"/>
        <v>47</v>
      </c>
      <c r="B62" s="87">
        <f t="shared" si="10"/>
        <v>174285.46999999994</v>
      </c>
      <c r="C62" s="87">
        <f t="shared" si="11"/>
        <v>580.95000000000005</v>
      </c>
      <c r="D62" s="87">
        <f t="shared" si="9"/>
        <v>369.05</v>
      </c>
      <c r="E62" s="87">
        <f t="shared" si="12"/>
        <v>950</v>
      </c>
    </row>
    <row r="63" spans="1:5" x14ac:dyDescent="0.2">
      <c r="A63" s="22">
        <f t="shared" si="1"/>
        <v>48</v>
      </c>
      <c r="B63" s="87">
        <f t="shared" si="10"/>
        <v>173916.41999999995</v>
      </c>
      <c r="C63" s="87">
        <f t="shared" si="11"/>
        <v>579.72</v>
      </c>
      <c r="D63" s="87">
        <f t="shared" si="9"/>
        <v>370.28</v>
      </c>
      <c r="E63" s="87">
        <f t="shared" si="12"/>
        <v>950</v>
      </c>
    </row>
    <row r="64" spans="1:5" x14ac:dyDescent="0.2">
      <c r="A64" s="22">
        <f t="shared" si="1"/>
        <v>49</v>
      </c>
      <c r="B64" s="87">
        <f t="shared" si="10"/>
        <v>173546.13999999996</v>
      </c>
      <c r="C64" s="87">
        <f t="shared" si="11"/>
        <v>578.49</v>
      </c>
      <c r="D64" s="87">
        <f t="shared" ref="D64:D79" si="13">IF(A64="","",ROUND(E64-C64,2))</f>
        <v>371.51</v>
      </c>
      <c r="E64" s="87">
        <f t="shared" si="12"/>
        <v>950</v>
      </c>
    </row>
    <row r="65" spans="1:5" x14ac:dyDescent="0.2">
      <c r="A65" s="22">
        <f t="shared" si="1"/>
        <v>50</v>
      </c>
      <c r="B65" s="87">
        <f t="shared" ref="B65:B80" si="14">IF(A65="","",IF(AND(B64-D64=0,E64=0),"",B64-D64))</f>
        <v>173174.62999999995</v>
      </c>
      <c r="C65" s="87">
        <f t="shared" ref="C65:C80" si="15">IF(A65="","",ROUND(B65*$D$5/12,2))</f>
        <v>577.25</v>
      </c>
      <c r="D65" s="87">
        <f t="shared" si="13"/>
        <v>372.75</v>
      </c>
      <c r="E65" s="87">
        <f t="shared" si="12"/>
        <v>950</v>
      </c>
    </row>
    <row r="66" spans="1:5" x14ac:dyDescent="0.2">
      <c r="A66" s="22">
        <f t="shared" si="1"/>
        <v>51</v>
      </c>
      <c r="B66" s="87">
        <f t="shared" si="14"/>
        <v>172801.87999999995</v>
      </c>
      <c r="C66" s="87">
        <f t="shared" si="15"/>
        <v>576.01</v>
      </c>
      <c r="D66" s="87">
        <f t="shared" si="13"/>
        <v>373.99</v>
      </c>
      <c r="E66" s="87">
        <f t="shared" ref="E66:E81" si="16">IF(A66="","",IF(B66+C66&gt;$D$6,$D$6,B66+C66))</f>
        <v>950</v>
      </c>
    </row>
    <row r="67" spans="1:5" x14ac:dyDescent="0.2">
      <c r="A67" s="22">
        <f t="shared" si="1"/>
        <v>52</v>
      </c>
      <c r="B67" s="87">
        <f t="shared" si="14"/>
        <v>172427.88999999996</v>
      </c>
      <c r="C67" s="87">
        <f t="shared" si="15"/>
        <v>574.76</v>
      </c>
      <c r="D67" s="87">
        <f t="shared" si="13"/>
        <v>375.24</v>
      </c>
      <c r="E67" s="87">
        <f t="shared" si="16"/>
        <v>950</v>
      </c>
    </row>
    <row r="68" spans="1:5" x14ac:dyDescent="0.2">
      <c r="A68" s="22">
        <f t="shared" si="1"/>
        <v>53</v>
      </c>
      <c r="B68" s="87">
        <f t="shared" si="14"/>
        <v>172052.64999999997</v>
      </c>
      <c r="C68" s="87">
        <f t="shared" si="15"/>
        <v>573.51</v>
      </c>
      <c r="D68" s="87">
        <f t="shared" si="13"/>
        <v>376.49</v>
      </c>
      <c r="E68" s="87">
        <f t="shared" si="16"/>
        <v>950</v>
      </c>
    </row>
    <row r="69" spans="1:5" x14ac:dyDescent="0.2">
      <c r="A69" s="22">
        <f t="shared" si="1"/>
        <v>54</v>
      </c>
      <c r="B69" s="87">
        <f t="shared" si="14"/>
        <v>171676.15999999997</v>
      </c>
      <c r="C69" s="87">
        <f t="shared" si="15"/>
        <v>572.25</v>
      </c>
      <c r="D69" s="87">
        <f t="shared" si="13"/>
        <v>377.75</v>
      </c>
      <c r="E69" s="87">
        <f t="shared" si="16"/>
        <v>950</v>
      </c>
    </row>
    <row r="70" spans="1:5" x14ac:dyDescent="0.2">
      <c r="A70" s="22">
        <f t="shared" si="1"/>
        <v>55</v>
      </c>
      <c r="B70" s="87">
        <f t="shared" si="14"/>
        <v>171298.40999999997</v>
      </c>
      <c r="C70" s="87">
        <f t="shared" si="15"/>
        <v>570.99</v>
      </c>
      <c r="D70" s="87">
        <f t="shared" si="13"/>
        <v>379.01</v>
      </c>
      <c r="E70" s="87">
        <f t="shared" si="16"/>
        <v>950</v>
      </c>
    </row>
    <row r="71" spans="1:5" x14ac:dyDescent="0.2">
      <c r="A71" s="22">
        <f t="shared" si="1"/>
        <v>56</v>
      </c>
      <c r="B71" s="87">
        <f t="shared" si="14"/>
        <v>170919.39999999997</v>
      </c>
      <c r="C71" s="87">
        <f t="shared" si="15"/>
        <v>569.73</v>
      </c>
      <c r="D71" s="87">
        <f t="shared" si="13"/>
        <v>380.27</v>
      </c>
      <c r="E71" s="87">
        <f t="shared" si="16"/>
        <v>950</v>
      </c>
    </row>
    <row r="72" spans="1:5" x14ac:dyDescent="0.2">
      <c r="A72" s="22">
        <f t="shared" si="1"/>
        <v>57</v>
      </c>
      <c r="B72" s="87">
        <f t="shared" si="14"/>
        <v>170539.12999999998</v>
      </c>
      <c r="C72" s="87">
        <f t="shared" si="15"/>
        <v>568.46</v>
      </c>
      <c r="D72" s="87">
        <f t="shared" si="13"/>
        <v>381.54</v>
      </c>
      <c r="E72" s="87">
        <f t="shared" si="16"/>
        <v>950</v>
      </c>
    </row>
    <row r="73" spans="1:5" x14ac:dyDescent="0.2">
      <c r="A73" s="22">
        <f t="shared" si="1"/>
        <v>58</v>
      </c>
      <c r="B73" s="87">
        <f t="shared" si="14"/>
        <v>170157.58999999997</v>
      </c>
      <c r="C73" s="87">
        <f t="shared" si="15"/>
        <v>567.19000000000005</v>
      </c>
      <c r="D73" s="87">
        <f t="shared" si="13"/>
        <v>382.81</v>
      </c>
      <c r="E73" s="87">
        <f t="shared" si="16"/>
        <v>950</v>
      </c>
    </row>
    <row r="74" spans="1:5" x14ac:dyDescent="0.2">
      <c r="A74" s="22">
        <f t="shared" si="1"/>
        <v>59</v>
      </c>
      <c r="B74" s="87">
        <f t="shared" si="14"/>
        <v>169774.77999999997</v>
      </c>
      <c r="C74" s="87">
        <f t="shared" si="15"/>
        <v>565.91999999999996</v>
      </c>
      <c r="D74" s="87">
        <f t="shared" si="13"/>
        <v>384.08</v>
      </c>
      <c r="E74" s="87">
        <f t="shared" si="16"/>
        <v>950</v>
      </c>
    </row>
    <row r="75" spans="1:5" x14ac:dyDescent="0.2">
      <c r="A75" s="22">
        <f t="shared" si="1"/>
        <v>60</v>
      </c>
      <c r="B75" s="87">
        <f t="shared" si="14"/>
        <v>169390.69999999998</v>
      </c>
      <c r="C75" s="87">
        <f t="shared" si="15"/>
        <v>564.64</v>
      </c>
      <c r="D75" s="87">
        <f t="shared" si="13"/>
        <v>385.36</v>
      </c>
      <c r="E75" s="87">
        <f t="shared" si="16"/>
        <v>950</v>
      </c>
    </row>
    <row r="76" spans="1:5" x14ac:dyDescent="0.2">
      <c r="A76" s="22">
        <f t="shared" si="1"/>
        <v>61</v>
      </c>
      <c r="B76" s="87">
        <f t="shared" si="14"/>
        <v>169005.34</v>
      </c>
      <c r="C76" s="87">
        <f t="shared" si="15"/>
        <v>563.35</v>
      </c>
      <c r="D76" s="87">
        <f t="shared" si="13"/>
        <v>386.65</v>
      </c>
      <c r="E76" s="87">
        <f t="shared" si="16"/>
        <v>950</v>
      </c>
    </row>
    <row r="77" spans="1:5" x14ac:dyDescent="0.2">
      <c r="A77" s="22">
        <f t="shared" si="1"/>
        <v>62</v>
      </c>
      <c r="B77" s="87">
        <f t="shared" si="14"/>
        <v>168618.69</v>
      </c>
      <c r="C77" s="87">
        <f t="shared" si="15"/>
        <v>562.05999999999995</v>
      </c>
      <c r="D77" s="87">
        <f t="shared" si="13"/>
        <v>387.94</v>
      </c>
      <c r="E77" s="87">
        <f t="shared" si="16"/>
        <v>950</v>
      </c>
    </row>
    <row r="78" spans="1:5" x14ac:dyDescent="0.2">
      <c r="A78" s="22">
        <f t="shared" si="1"/>
        <v>63</v>
      </c>
      <c r="B78" s="87">
        <f t="shared" si="14"/>
        <v>168230.75</v>
      </c>
      <c r="C78" s="87">
        <f t="shared" si="15"/>
        <v>560.77</v>
      </c>
      <c r="D78" s="87">
        <f t="shared" si="13"/>
        <v>389.23</v>
      </c>
      <c r="E78" s="87">
        <f t="shared" si="16"/>
        <v>950</v>
      </c>
    </row>
    <row r="79" spans="1:5" x14ac:dyDescent="0.2">
      <c r="A79" s="22">
        <f t="shared" si="1"/>
        <v>64</v>
      </c>
      <c r="B79" s="87">
        <f t="shared" si="14"/>
        <v>167841.52</v>
      </c>
      <c r="C79" s="87">
        <f t="shared" si="15"/>
        <v>559.47</v>
      </c>
      <c r="D79" s="87">
        <f t="shared" si="13"/>
        <v>390.53</v>
      </c>
      <c r="E79" s="87">
        <f t="shared" si="16"/>
        <v>950</v>
      </c>
    </row>
    <row r="80" spans="1:5" x14ac:dyDescent="0.2">
      <c r="A80" s="22">
        <f t="shared" si="1"/>
        <v>65</v>
      </c>
      <c r="B80" s="87">
        <f t="shared" si="14"/>
        <v>167450.99</v>
      </c>
      <c r="C80" s="87">
        <f t="shared" si="15"/>
        <v>558.16999999999996</v>
      </c>
      <c r="D80" s="87">
        <f t="shared" ref="D80:D95" si="17">IF(A80="","",ROUND(E80-C80,2))</f>
        <v>391.83</v>
      </c>
      <c r="E80" s="87">
        <f t="shared" si="16"/>
        <v>950</v>
      </c>
    </row>
    <row r="81" spans="1:5" x14ac:dyDescent="0.2">
      <c r="A81" s="22">
        <f t="shared" ref="A81:A144" si="18">IF(OR(E80&lt;$D$6,E80=""),"",A80+1)</f>
        <v>66</v>
      </c>
      <c r="B81" s="87">
        <f t="shared" ref="B81:B96" si="19">IF(A81="","",IF(AND(B80-D80=0,E80=0),"",B80-D80))</f>
        <v>167059.16</v>
      </c>
      <c r="C81" s="87">
        <f t="shared" ref="C81:C96" si="20">IF(A81="","",ROUND(B81*$D$5/12,2))</f>
        <v>556.86</v>
      </c>
      <c r="D81" s="87">
        <f t="shared" si="17"/>
        <v>393.14</v>
      </c>
      <c r="E81" s="87">
        <f t="shared" si="16"/>
        <v>950</v>
      </c>
    </row>
    <row r="82" spans="1:5" x14ac:dyDescent="0.2">
      <c r="A82" s="22">
        <f t="shared" si="18"/>
        <v>67</v>
      </c>
      <c r="B82" s="87">
        <f t="shared" si="19"/>
        <v>166666.01999999999</v>
      </c>
      <c r="C82" s="87">
        <f t="shared" si="20"/>
        <v>555.54999999999995</v>
      </c>
      <c r="D82" s="87">
        <f t="shared" si="17"/>
        <v>394.45</v>
      </c>
      <c r="E82" s="87">
        <f t="shared" ref="E82:E97" si="21">IF(A82="","",IF(B82+C82&gt;$D$6,$D$6,B82+C82))</f>
        <v>950</v>
      </c>
    </row>
    <row r="83" spans="1:5" x14ac:dyDescent="0.2">
      <c r="A83" s="22">
        <f t="shared" si="18"/>
        <v>68</v>
      </c>
      <c r="B83" s="87">
        <f t="shared" si="19"/>
        <v>166271.56999999998</v>
      </c>
      <c r="C83" s="87">
        <f t="shared" si="20"/>
        <v>554.24</v>
      </c>
      <c r="D83" s="87">
        <f t="shared" si="17"/>
        <v>395.76</v>
      </c>
      <c r="E83" s="87">
        <f t="shared" si="21"/>
        <v>950</v>
      </c>
    </row>
    <row r="84" spans="1:5" x14ac:dyDescent="0.2">
      <c r="A84" s="22">
        <f t="shared" si="18"/>
        <v>69</v>
      </c>
      <c r="B84" s="87">
        <f t="shared" si="19"/>
        <v>165875.80999999997</v>
      </c>
      <c r="C84" s="87">
        <f t="shared" si="20"/>
        <v>552.91999999999996</v>
      </c>
      <c r="D84" s="87">
        <f t="shared" si="17"/>
        <v>397.08</v>
      </c>
      <c r="E84" s="87">
        <f t="shared" si="21"/>
        <v>950</v>
      </c>
    </row>
    <row r="85" spans="1:5" x14ac:dyDescent="0.2">
      <c r="A85" s="22">
        <f t="shared" si="18"/>
        <v>70</v>
      </c>
      <c r="B85" s="87">
        <f t="shared" si="19"/>
        <v>165478.72999999998</v>
      </c>
      <c r="C85" s="87">
        <f t="shared" si="20"/>
        <v>551.6</v>
      </c>
      <c r="D85" s="87">
        <f t="shared" si="17"/>
        <v>398.4</v>
      </c>
      <c r="E85" s="87">
        <f t="shared" si="21"/>
        <v>950</v>
      </c>
    </row>
    <row r="86" spans="1:5" x14ac:dyDescent="0.2">
      <c r="A86" s="22">
        <f t="shared" si="18"/>
        <v>71</v>
      </c>
      <c r="B86" s="87">
        <f t="shared" si="19"/>
        <v>165080.32999999999</v>
      </c>
      <c r="C86" s="87">
        <f t="shared" si="20"/>
        <v>550.27</v>
      </c>
      <c r="D86" s="87">
        <f t="shared" si="17"/>
        <v>399.73</v>
      </c>
      <c r="E86" s="87">
        <f t="shared" si="21"/>
        <v>950</v>
      </c>
    </row>
    <row r="87" spans="1:5" x14ac:dyDescent="0.2">
      <c r="A87" s="22">
        <f t="shared" si="18"/>
        <v>72</v>
      </c>
      <c r="B87" s="87">
        <f t="shared" si="19"/>
        <v>164680.59999999998</v>
      </c>
      <c r="C87" s="87">
        <f t="shared" si="20"/>
        <v>548.94000000000005</v>
      </c>
      <c r="D87" s="87">
        <f t="shared" si="17"/>
        <v>401.06</v>
      </c>
      <c r="E87" s="87">
        <f t="shared" si="21"/>
        <v>950</v>
      </c>
    </row>
    <row r="88" spans="1:5" x14ac:dyDescent="0.2">
      <c r="A88" s="22">
        <f t="shared" si="18"/>
        <v>73</v>
      </c>
      <c r="B88" s="87">
        <f t="shared" si="19"/>
        <v>164279.53999999998</v>
      </c>
      <c r="C88" s="87">
        <f t="shared" si="20"/>
        <v>547.6</v>
      </c>
      <c r="D88" s="87">
        <f t="shared" si="17"/>
        <v>402.4</v>
      </c>
      <c r="E88" s="87">
        <f t="shared" si="21"/>
        <v>950</v>
      </c>
    </row>
    <row r="89" spans="1:5" x14ac:dyDescent="0.2">
      <c r="A89" s="22">
        <f t="shared" si="18"/>
        <v>74</v>
      </c>
      <c r="B89" s="87">
        <f t="shared" si="19"/>
        <v>163877.13999999998</v>
      </c>
      <c r="C89" s="87">
        <f t="shared" si="20"/>
        <v>546.26</v>
      </c>
      <c r="D89" s="87">
        <f t="shared" si="17"/>
        <v>403.74</v>
      </c>
      <c r="E89" s="87">
        <f t="shared" si="21"/>
        <v>950</v>
      </c>
    </row>
    <row r="90" spans="1:5" x14ac:dyDescent="0.2">
      <c r="A90" s="22">
        <f t="shared" si="18"/>
        <v>75</v>
      </c>
      <c r="B90" s="87">
        <f t="shared" si="19"/>
        <v>163473.4</v>
      </c>
      <c r="C90" s="87">
        <f t="shared" si="20"/>
        <v>544.91</v>
      </c>
      <c r="D90" s="87">
        <f t="shared" si="17"/>
        <v>405.09</v>
      </c>
      <c r="E90" s="87">
        <f t="shared" si="21"/>
        <v>950</v>
      </c>
    </row>
    <row r="91" spans="1:5" x14ac:dyDescent="0.2">
      <c r="A91" s="22">
        <f t="shared" si="18"/>
        <v>76</v>
      </c>
      <c r="B91" s="87">
        <f t="shared" si="19"/>
        <v>163068.31</v>
      </c>
      <c r="C91" s="87">
        <f t="shared" si="20"/>
        <v>543.55999999999995</v>
      </c>
      <c r="D91" s="87">
        <f t="shared" si="17"/>
        <v>406.44</v>
      </c>
      <c r="E91" s="87">
        <f t="shared" si="21"/>
        <v>950</v>
      </c>
    </row>
    <row r="92" spans="1:5" x14ac:dyDescent="0.2">
      <c r="A92" s="22">
        <f t="shared" si="18"/>
        <v>77</v>
      </c>
      <c r="B92" s="87">
        <f t="shared" si="19"/>
        <v>162661.87</v>
      </c>
      <c r="C92" s="87">
        <f t="shared" si="20"/>
        <v>542.21</v>
      </c>
      <c r="D92" s="87">
        <f t="shared" si="17"/>
        <v>407.79</v>
      </c>
      <c r="E92" s="87">
        <f t="shared" si="21"/>
        <v>950</v>
      </c>
    </row>
    <row r="93" spans="1:5" x14ac:dyDescent="0.2">
      <c r="A93" s="22">
        <f t="shared" si="18"/>
        <v>78</v>
      </c>
      <c r="B93" s="87">
        <f t="shared" si="19"/>
        <v>162254.07999999999</v>
      </c>
      <c r="C93" s="87">
        <f t="shared" si="20"/>
        <v>540.85</v>
      </c>
      <c r="D93" s="87">
        <f t="shared" si="17"/>
        <v>409.15</v>
      </c>
      <c r="E93" s="87">
        <f t="shared" si="21"/>
        <v>950</v>
      </c>
    </row>
    <row r="94" spans="1:5" x14ac:dyDescent="0.2">
      <c r="A94" s="22">
        <f t="shared" si="18"/>
        <v>79</v>
      </c>
      <c r="B94" s="87">
        <f t="shared" si="19"/>
        <v>161844.93</v>
      </c>
      <c r="C94" s="87">
        <f t="shared" si="20"/>
        <v>539.48</v>
      </c>
      <c r="D94" s="87">
        <f t="shared" si="17"/>
        <v>410.52</v>
      </c>
      <c r="E94" s="87">
        <f t="shared" si="21"/>
        <v>950</v>
      </c>
    </row>
    <row r="95" spans="1:5" x14ac:dyDescent="0.2">
      <c r="A95" s="22">
        <f t="shared" si="18"/>
        <v>80</v>
      </c>
      <c r="B95" s="87">
        <f t="shared" si="19"/>
        <v>161434.41</v>
      </c>
      <c r="C95" s="87">
        <f t="shared" si="20"/>
        <v>538.11</v>
      </c>
      <c r="D95" s="87">
        <f t="shared" si="17"/>
        <v>411.89</v>
      </c>
      <c r="E95" s="87">
        <f t="shared" si="21"/>
        <v>950</v>
      </c>
    </row>
    <row r="96" spans="1:5" x14ac:dyDescent="0.2">
      <c r="A96" s="22">
        <f t="shared" si="18"/>
        <v>81</v>
      </c>
      <c r="B96" s="87">
        <f t="shared" si="19"/>
        <v>161022.51999999999</v>
      </c>
      <c r="C96" s="87">
        <f t="shared" si="20"/>
        <v>536.74</v>
      </c>
      <c r="D96" s="87">
        <f t="shared" ref="D96:D111" si="22">IF(A96="","",ROUND(E96-C96,2))</f>
        <v>413.26</v>
      </c>
      <c r="E96" s="87">
        <f t="shared" si="21"/>
        <v>950</v>
      </c>
    </row>
    <row r="97" spans="1:5" x14ac:dyDescent="0.2">
      <c r="A97" s="22">
        <f t="shared" si="18"/>
        <v>82</v>
      </c>
      <c r="B97" s="87">
        <f t="shared" ref="B97:B112" si="23">IF(A97="","",IF(AND(B96-D96=0,E96=0),"",B96-D96))</f>
        <v>160609.25999999998</v>
      </c>
      <c r="C97" s="87">
        <f t="shared" ref="C97:C112" si="24">IF(A97="","",ROUND(B97*$D$5/12,2))</f>
        <v>535.36</v>
      </c>
      <c r="D97" s="87">
        <f t="shared" si="22"/>
        <v>414.64</v>
      </c>
      <c r="E97" s="87">
        <f t="shared" si="21"/>
        <v>950</v>
      </c>
    </row>
    <row r="98" spans="1:5" x14ac:dyDescent="0.2">
      <c r="A98" s="22">
        <f t="shared" si="18"/>
        <v>83</v>
      </c>
      <c r="B98" s="87">
        <f t="shared" si="23"/>
        <v>160194.61999999997</v>
      </c>
      <c r="C98" s="87">
        <f t="shared" si="24"/>
        <v>533.98</v>
      </c>
      <c r="D98" s="87">
        <f t="shared" si="22"/>
        <v>416.02</v>
      </c>
      <c r="E98" s="87">
        <f t="shared" ref="E98:E113" si="25">IF(A98="","",IF(B98+C98&gt;$D$6,$D$6,B98+C98))</f>
        <v>950</v>
      </c>
    </row>
    <row r="99" spans="1:5" x14ac:dyDescent="0.2">
      <c r="A99" s="22">
        <f t="shared" si="18"/>
        <v>84</v>
      </c>
      <c r="B99" s="87">
        <f t="shared" si="23"/>
        <v>159778.59999999998</v>
      </c>
      <c r="C99" s="87">
        <f t="shared" si="24"/>
        <v>532.6</v>
      </c>
      <c r="D99" s="87">
        <f t="shared" si="22"/>
        <v>417.4</v>
      </c>
      <c r="E99" s="87">
        <f t="shared" si="25"/>
        <v>950</v>
      </c>
    </row>
    <row r="100" spans="1:5" x14ac:dyDescent="0.2">
      <c r="A100" s="22">
        <f t="shared" si="18"/>
        <v>85</v>
      </c>
      <c r="B100" s="87">
        <f t="shared" si="23"/>
        <v>159361.19999999998</v>
      </c>
      <c r="C100" s="87">
        <f t="shared" si="24"/>
        <v>531.20000000000005</v>
      </c>
      <c r="D100" s="87">
        <f t="shared" si="22"/>
        <v>418.8</v>
      </c>
      <c r="E100" s="87">
        <f t="shared" si="25"/>
        <v>950</v>
      </c>
    </row>
    <row r="101" spans="1:5" x14ac:dyDescent="0.2">
      <c r="A101" s="22">
        <f t="shared" si="18"/>
        <v>86</v>
      </c>
      <c r="B101" s="87">
        <f t="shared" si="23"/>
        <v>158942.39999999999</v>
      </c>
      <c r="C101" s="87">
        <f t="shared" si="24"/>
        <v>529.80999999999995</v>
      </c>
      <c r="D101" s="87">
        <f t="shared" si="22"/>
        <v>420.19</v>
      </c>
      <c r="E101" s="87">
        <f t="shared" si="25"/>
        <v>950</v>
      </c>
    </row>
    <row r="102" spans="1:5" x14ac:dyDescent="0.2">
      <c r="A102" s="22">
        <f t="shared" si="18"/>
        <v>87</v>
      </c>
      <c r="B102" s="87">
        <f t="shared" si="23"/>
        <v>158522.21</v>
      </c>
      <c r="C102" s="87">
        <f t="shared" si="24"/>
        <v>528.41</v>
      </c>
      <c r="D102" s="87">
        <f t="shared" si="22"/>
        <v>421.59</v>
      </c>
      <c r="E102" s="87">
        <f t="shared" si="25"/>
        <v>950</v>
      </c>
    </row>
    <row r="103" spans="1:5" x14ac:dyDescent="0.2">
      <c r="A103" s="22">
        <f t="shared" si="18"/>
        <v>88</v>
      </c>
      <c r="B103" s="87">
        <f t="shared" si="23"/>
        <v>158100.62</v>
      </c>
      <c r="C103" s="87">
        <f t="shared" si="24"/>
        <v>527</v>
      </c>
      <c r="D103" s="87">
        <f t="shared" si="22"/>
        <v>423</v>
      </c>
      <c r="E103" s="87">
        <f t="shared" si="25"/>
        <v>950</v>
      </c>
    </row>
    <row r="104" spans="1:5" x14ac:dyDescent="0.2">
      <c r="A104" s="22">
        <f t="shared" si="18"/>
        <v>89</v>
      </c>
      <c r="B104" s="87">
        <f t="shared" si="23"/>
        <v>157677.62</v>
      </c>
      <c r="C104" s="87">
        <f t="shared" si="24"/>
        <v>525.59</v>
      </c>
      <c r="D104" s="87">
        <f t="shared" si="22"/>
        <v>424.41</v>
      </c>
      <c r="E104" s="87">
        <f t="shared" si="25"/>
        <v>950</v>
      </c>
    </row>
    <row r="105" spans="1:5" x14ac:dyDescent="0.2">
      <c r="A105" s="22">
        <f t="shared" si="18"/>
        <v>90</v>
      </c>
      <c r="B105" s="87">
        <f t="shared" si="23"/>
        <v>157253.21</v>
      </c>
      <c r="C105" s="87">
        <f t="shared" si="24"/>
        <v>524.17999999999995</v>
      </c>
      <c r="D105" s="87">
        <f t="shared" si="22"/>
        <v>425.82</v>
      </c>
      <c r="E105" s="87">
        <f t="shared" si="25"/>
        <v>950</v>
      </c>
    </row>
    <row r="106" spans="1:5" x14ac:dyDescent="0.2">
      <c r="A106" s="22">
        <f t="shared" si="18"/>
        <v>91</v>
      </c>
      <c r="B106" s="87">
        <f t="shared" si="23"/>
        <v>156827.38999999998</v>
      </c>
      <c r="C106" s="87">
        <f t="shared" si="24"/>
        <v>522.76</v>
      </c>
      <c r="D106" s="87">
        <f t="shared" si="22"/>
        <v>427.24</v>
      </c>
      <c r="E106" s="87">
        <f t="shared" si="25"/>
        <v>950</v>
      </c>
    </row>
    <row r="107" spans="1:5" x14ac:dyDescent="0.2">
      <c r="A107" s="22">
        <f t="shared" si="18"/>
        <v>92</v>
      </c>
      <c r="B107" s="87">
        <f t="shared" si="23"/>
        <v>156400.15</v>
      </c>
      <c r="C107" s="87">
        <f t="shared" si="24"/>
        <v>521.33000000000004</v>
      </c>
      <c r="D107" s="87">
        <f t="shared" si="22"/>
        <v>428.67</v>
      </c>
      <c r="E107" s="87">
        <f t="shared" si="25"/>
        <v>950</v>
      </c>
    </row>
    <row r="108" spans="1:5" x14ac:dyDescent="0.2">
      <c r="A108" s="22">
        <f t="shared" si="18"/>
        <v>93</v>
      </c>
      <c r="B108" s="87">
        <f t="shared" si="23"/>
        <v>155971.47999999998</v>
      </c>
      <c r="C108" s="87">
        <f t="shared" si="24"/>
        <v>519.9</v>
      </c>
      <c r="D108" s="87">
        <f t="shared" si="22"/>
        <v>430.1</v>
      </c>
      <c r="E108" s="87">
        <f t="shared" si="25"/>
        <v>950</v>
      </c>
    </row>
    <row r="109" spans="1:5" x14ac:dyDescent="0.2">
      <c r="A109" s="22">
        <f t="shared" si="18"/>
        <v>94</v>
      </c>
      <c r="B109" s="87">
        <f t="shared" si="23"/>
        <v>155541.37999999998</v>
      </c>
      <c r="C109" s="87">
        <f t="shared" si="24"/>
        <v>518.47</v>
      </c>
      <c r="D109" s="87">
        <f t="shared" si="22"/>
        <v>431.53</v>
      </c>
      <c r="E109" s="87">
        <f t="shared" si="25"/>
        <v>950</v>
      </c>
    </row>
    <row r="110" spans="1:5" x14ac:dyDescent="0.2">
      <c r="A110" s="22">
        <f t="shared" si="18"/>
        <v>95</v>
      </c>
      <c r="B110" s="87">
        <f t="shared" si="23"/>
        <v>155109.84999999998</v>
      </c>
      <c r="C110" s="87">
        <f t="shared" si="24"/>
        <v>517.03</v>
      </c>
      <c r="D110" s="87">
        <f t="shared" si="22"/>
        <v>432.97</v>
      </c>
      <c r="E110" s="87">
        <f t="shared" si="25"/>
        <v>950</v>
      </c>
    </row>
    <row r="111" spans="1:5" x14ac:dyDescent="0.2">
      <c r="A111" s="22">
        <f t="shared" si="18"/>
        <v>96</v>
      </c>
      <c r="B111" s="87">
        <f t="shared" si="23"/>
        <v>154676.87999999998</v>
      </c>
      <c r="C111" s="87">
        <f t="shared" si="24"/>
        <v>515.59</v>
      </c>
      <c r="D111" s="87">
        <f t="shared" si="22"/>
        <v>434.41</v>
      </c>
      <c r="E111" s="87">
        <f t="shared" si="25"/>
        <v>950</v>
      </c>
    </row>
    <row r="112" spans="1:5" x14ac:dyDescent="0.2">
      <c r="A112" s="22">
        <f t="shared" si="18"/>
        <v>97</v>
      </c>
      <c r="B112" s="87">
        <f t="shared" si="23"/>
        <v>154242.46999999997</v>
      </c>
      <c r="C112" s="87">
        <f t="shared" si="24"/>
        <v>514.14</v>
      </c>
      <c r="D112" s="87">
        <f t="shared" ref="D112:D127" si="26">IF(A112="","",ROUND(E112-C112,2))</f>
        <v>435.86</v>
      </c>
      <c r="E112" s="87">
        <f t="shared" si="25"/>
        <v>950</v>
      </c>
    </row>
    <row r="113" spans="1:5" x14ac:dyDescent="0.2">
      <c r="A113" s="22">
        <f t="shared" si="18"/>
        <v>98</v>
      </c>
      <c r="B113" s="87">
        <f t="shared" ref="B113:B128" si="27">IF(A113="","",IF(AND(B112-D112=0,E112=0),"",B112-D112))</f>
        <v>153806.60999999999</v>
      </c>
      <c r="C113" s="87">
        <f t="shared" ref="C113:C128" si="28">IF(A113="","",ROUND(B113*$D$5/12,2))</f>
        <v>512.69000000000005</v>
      </c>
      <c r="D113" s="87">
        <f t="shared" si="26"/>
        <v>437.31</v>
      </c>
      <c r="E113" s="87">
        <f t="shared" si="25"/>
        <v>950</v>
      </c>
    </row>
    <row r="114" spans="1:5" x14ac:dyDescent="0.2">
      <c r="A114" s="22">
        <f t="shared" si="18"/>
        <v>99</v>
      </c>
      <c r="B114" s="87">
        <f t="shared" si="27"/>
        <v>153369.29999999999</v>
      </c>
      <c r="C114" s="87">
        <f t="shared" si="28"/>
        <v>511.23</v>
      </c>
      <c r="D114" s="87">
        <f t="shared" si="26"/>
        <v>438.77</v>
      </c>
      <c r="E114" s="87">
        <f t="shared" ref="E114:E129" si="29">IF(A114="","",IF(B114+C114&gt;$D$6,$D$6,B114+C114))</f>
        <v>950</v>
      </c>
    </row>
    <row r="115" spans="1:5" x14ac:dyDescent="0.2">
      <c r="A115" s="22">
        <f t="shared" si="18"/>
        <v>100</v>
      </c>
      <c r="B115" s="87">
        <f t="shared" si="27"/>
        <v>152930.53</v>
      </c>
      <c r="C115" s="87">
        <f t="shared" si="28"/>
        <v>509.77</v>
      </c>
      <c r="D115" s="87">
        <f t="shared" si="26"/>
        <v>440.23</v>
      </c>
      <c r="E115" s="87">
        <f t="shared" si="29"/>
        <v>950</v>
      </c>
    </row>
    <row r="116" spans="1:5" x14ac:dyDescent="0.2">
      <c r="A116" s="22">
        <f t="shared" si="18"/>
        <v>101</v>
      </c>
      <c r="B116" s="87">
        <f t="shared" si="27"/>
        <v>152490.29999999999</v>
      </c>
      <c r="C116" s="87">
        <f t="shared" si="28"/>
        <v>508.3</v>
      </c>
      <c r="D116" s="87">
        <f t="shared" si="26"/>
        <v>441.7</v>
      </c>
      <c r="E116" s="87">
        <f t="shared" si="29"/>
        <v>950</v>
      </c>
    </row>
    <row r="117" spans="1:5" x14ac:dyDescent="0.2">
      <c r="A117" s="22">
        <f t="shared" si="18"/>
        <v>102</v>
      </c>
      <c r="B117" s="87">
        <f t="shared" si="27"/>
        <v>152048.59999999998</v>
      </c>
      <c r="C117" s="87">
        <f t="shared" si="28"/>
        <v>506.83</v>
      </c>
      <c r="D117" s="87">
        <f t="shared" si="26"/>
        <v>443.17</v>
      </c>
      <c r="E117" s="87">
        <f t="shared" si="29"/>
        <v>950</v>
      </c>
    </row>
    <row r="118" spans="1:5" x14ac:dyDescent="0.2">
      <c r="A118" s="22">
        <f t="shared" si="18"/>
        <v>103</v>
      </c>
      <c r="B118" s="87">
        <f t="shared" si="27"/>
        <v>151605.42999999996</v>
      </c>
      <c r="C118" s="87">
        <f t="shared" si="28"/>
        <v>505.35</v>
      </c>
      <c r="D118" s="87">
        <f t="shared" si="26"/>
        <v>444.65</v>
      </c>
      <c r="E118" s="87">
        <f t="shared" si="29"/>
        <v>950</v>
      </c>
    </row>
    <row r="119" spans="1:5" x14ac:dyDescent="0.2">
      <c r="A119" s="22">
        <f t="shared" si="18"/>
        <v>104</v>
      </c>
      <c r="B119" s="87">
        <f t="shared" si="27"/>
        <v>151160.77999999997</v>
      </c>
      <c r="C119" s="87">
        <f t="shared" si="28"/>
        <v>503.87</v>
      </c>
      <c r="D119" s="87">
        <f t="shared" si="26"/>
        <v>446.13</v>
      </c>
      <c r="E119" s="87">
        <f t="shared" si="29"/>
        <v>950</v>
      </c>
    </row>
    <row r="120" spans="1:5" x14ac:dyDescent="0.2">
      <c r="A120" s="22">
        <f t="shared" si="18"/>
        <v>105</v>
      </c>
      <c r="B120" s="87">
        <f t="shared" si="27"/>
        <v>150714.64999999997</v>
      </c>
      <c r="C120" s="87">
        <f t="shared" si="28"/>
        <v>502.38</v>
      </c>
      <c r="D120" s="87">
        <f t="shared" si="26"/>
        <v>447.62</v>
      </c>
      <c r="E120" s="87">
        <f t="shared" si="29"/>
        <v>950</v>
      </c>
    </row>
    <row r="121" spans="1:5" x14ac:dyDescent="0.2">
      <c r="A121" s="22">
        <f t="shared" si="18"/>
        <v>106</v>
      </c>
      <c r="B121" s="87">
        <f t="shared" si="27"/>
        <v>150267.02999999997</v>
      </c>
      <c r="C121" s="87">
        <f t="shared" si="28"/>
        <v>500.89</v>
      </c>
      <c r="D121" s="87">
        <f t="shared" si="26"/>
        <v>449.11</v>
      </c>
      <c r="E121" s="87">
        <f t="shared" si="29"/>
        <v>950</v>
      </c>
    </row>
    <row r="122" spans="1:5" x14ac:dyDescent="0.2">
      <c r="A122" s="22">
        <f t="shared" si="18"/>
        <v>107</v>
      </c>
      <c r="B122" s="87">
        <f t="shared" si="27"/>
        <v>149817.91999999998</v>
      </c>
      <c r="C122" s="87">
        <f t="shared" si="28"/>
        <v>499.39</v>
      </c>
      <c r="D122" s="87">
        <f t="shared" si="26"/>
        <v>450.61</v>
      </c>
      <c r="E122" s="87">
        <f t="shared" si="29"/>
        <v>950</v>
      </c>
    </row>
    <row r="123" spans="1:5" x14ac:dyDescent="0.2">
      <c r="A123" s="22">
        <f t="shared" si="18"/>
        <v>108</v>
      </c>
      <c r="B123" s="87">
        <f t="shared" si="27"/>
        <v>149367.31</v>
      </c>
      <c r="C123" s="87">
        <f t="shared" si="28"/>
        <v>497.89</v>
      </c>
      <c r="D123" s="87">
        <f t="shared" si="26"/>
        <v>452.11</v>
      </c>
      <c r="E123" s="87">
        <f t="shared" si="29"/>
        <v>950</v>
      </c>
    </row>
    <row r="124" spans="1:5" x14ac:dyDescent="0.2">
      <c r="A124" s="22">
        <f t="shared" si="18"/>
        <v>109</v>
      </c>
      <c r="B124" s="87">
        <f t="shared" si="27"/>
        <v>148915.20000000001</v>
      </c>
      <c r="C124" s="87">
        <f t="shared" si="28"/>
        <v>496.38</v>
      </c>
      <c r="D124" s="87">
        <f t="shared" si="26"/>
        <v>453.62</v>
      </c>
      <c r="E124" s="87">
        <f t="shared" si="29"/>
        <v>950</v>
      </c>
    </row>
    <row r="125" spans="1:5" x14ac:dyDescent="0.2">
      <c r="A125" s="22">
        <f t="shared" si="18"/>
        <v>110</v>
      </c>
      <c r="B125" s="87">
        <f t="shared" si="27"/>
        <v>148461.58000000002</v>
      </c>
      <c r="C125" s="87">
        <f t="shared" si="28"/>
        <v>494.87</v>
      </c>
      <c r="D125" s="87">
        <f t="shared" si="26"/>
        <v>455.13</v>
      </c>
      <c r="E125" s="87">
        <f t="shared" si="29"/>
        <v>950</v>
      </c>
    </row>
    <row r="126" spans="1:5" x14ac:dyDescent="0.2">
      <c r="A126" s="22">
        <f t="shared" si="18"/>
        <v>111</v>
      </c>
      <c r="B126" s="87">
        <f t="shared" si="27"/>
        <v>148006.45000000001</v>
      </c>
      <c r="C126" s="87">
        <f t="shared" si="28"/>
        <v>493.35</v>
      </c>
      <c r="D126" s="87">
        <f t="shared" si="26"/>
        <v>456.65</v>
      </c>
      <c r="E126" s="87">
        <f t="shared" si="29"/>
        <v>950</v>
      </c>
    </row>
    <row r="127" spans="1:5" x14ac:dyDescent="0.2">
      <c r="A127" s="22">
        <f t="shared" si="18"/>
        <v>112</v>
      </c>
      <c r="B127" s="87">
        <f t="shared" si="27"/>
        <v>147549.80000000002</v>
      </c>
      <c r="C127" s="87">
        <f t="shared" si="28"/>
        <v>491.83</v>
      </c>
      <c r="D127" s="87">
        <f t="shared" si="26"/>
        <v>458.17</v>
      </c>
      <c r="E127" s="87">
        <f t="shared" si="29"/>
        <v>950</v>
      </c>
    </row>
    <row r="128" spans="1:5" x14ac:dyDescent="0.2">
      <c r="A128" s="22">
        <f t="shared" si="18"/>
        <v>113</v>
      </c>
      <c r="B128" s="87">
        <f t="shared" si="27"/>
        <v>147091.63</v>
      </c>
      <c r="C128" s="87">
        <f t="shared" si="28"/>
        <v>490.31</v>
      </c>
      <c r="D128" s="87">
        <f t="shared" ref="D128:D143" si="30">IF(A128="","",ROUND(E128-C128,2))</f>
        <v>459.69</v>
      </c>
      <c r="E128" s="87">
        <f t="shared" si="29"/>
        <v>950</v>
      </c>
    </row>
    <row r="129" spans="1:5" x14ac:dyDescent="0.2">
      <c r="A129" s="22">
        <f t="shared" si="18"/>
        <v>114</v>
      </c>
      <c r="B129" s="87">
        <f t="shared" ref="B129:B144" si="31">IF(A129="","",IF(AND(B128-D128=0,E128=0),"",B128-D128))</f>
        <v>146631.94</v>
      </c>
      <c r="C129" s="87">
        <f t="shared" ref="C129:C144" si="32">IF(A129="","",ROUND(B129*$D$5/12,2))</f>
        <v>488.77</v>
      </c>
      <c r="D129" s="87">
        <f t="shared" si="30"/>
        <v>461.23</v>
      </c>
      <c r="E129" s="87">
        <f t="shared" si="29"/>
        <v>950</v>
      </c>
    </row>
    <row r="130" spans="1:5" x14ac:dyDescent="0.2">
      <c r="A130" s="22">
        <f t="shared" si="18"/>
        <v>115</v>
      </c>
      <c r="B130" s="87">
        <f t="shared" si="31"/>
        <v>146170.71</v>
      </c>
      <c r="C130" s="87">
        <f t="shared" si="32"/>
        <v>487.24</v>
      </c>
      <c r="D130" s="87">
        <f t="shared" si="30"/>
        <v>462.76</v>
      </c>
      <c r="E130" s="87">
        <f t="shared" ref="E130:E145" si="33">IF(A130="","",IF(B130+C130&gt;$D$6,$D$6,B130+C130))</f>
        <v>950</v>
      </c>
    </row>
    <row r="131" spans="1:5" x14ac:dyDescent="0.2">
      <c r="A131" s="22">
        <f t="shared" si="18"/>
        <v>116</v>
      </c>
      <c r="B131" s="87">
        <f t="shared" si="31"/>
        <v>145707.94999999998</v>
      </c>
      <c r="C131" s="87">
        <f t="shared" si="32"/>
        <v>485.69</v>
      </c>
      <c r="D131" s="87">
        <f t="shared" si="30"/>
        <v>464.31</v>
      </c>
      <c r="E131" s="87">
        <f t="shared" si="33"/>
        <v>950</v>
      </c>
    </row>
    <row r="132" spans="1:5" x14ac:dyDescent="0.2">
      <c r="A132" s="22">
        <f t="shared" si="18"/>
        <v>117</v>
      </c>
      <c r="B132" s="87">
        <f t="shared" si="31"/>
        <v>145243.63999999998</v>
      </c>
      <c r="C132" s="87">
        <f t="shared" si="32"/>
        <v>484.15</v>
      </c>
      <c r="D132" s="87">
        <f t="shared" si="30"/>
        <v>465.85</v>
      </c>
      <c r="E132" s="87">
        <f t="shared" si="33"/>
        <v>950</v>
      </c>
    </row>
    <row r="133" spans="1:5" x14ac:dyDescent="0.2">
      <c r="A133" s="22">
        <f t="shared" si="18"/>
        <v>118</v>
      </c>
      <c r="B133" s="87">
        <f t="shared" si="31"/>
        <v>144777.78999999998</v>
      </c>
      <c r="C133" s="87">
        <f t="shared" si="32"/>
        <v>482.59</v>
      </c>
      <c r="D133" s="87">
        <f t="shared" si="30"/>
        <v>467.41</v>
      </c>
      <c r="E133" s="87">
        <f t="shared" si="33"/>
        <v>950</v>
      </c>
    </row>
    <row r="134" spans="1:5" x14ac:dyDescent="0.2">
      <c r="A134" s="22">
        <f t="shared" si="18"/>
        <v>119</v>
      </c>
      <c r="B134" s="87">
        <f t="shared" si="31"/>
        <v>144310.37999999998</v>
      </c>
      <c r="C134" s="87">
        <f t="shared" si="32"/>
        <v>481.03</v>
      </c>
      <c r="D134" s="87">
        <f t="shared" si="30"/>
        <v>468.97</v>
      </c>
      <c r="E134" s="87">
        <f t="shared" si="33"/>
        <v>950</v>
      </c>
    </row>
    <row r="135" spans="1:5" x14ac:dyDescent="0.2">
      <c r="A135" s="22">
        <f t="shared" si="18"/>
        <v>120</v>
      </c>
      <c r="B135" s="87">
        <f t="shared" si="31"/>
        <v>143841.40999999997</v>
      </c>
      <c r="C135" s="87">
        <f t="shared" si="32"/>
        <v>479.47</v>
      </c>
      <c r="D135" s="87">
        <f t="shared" si="30"/>
        <v>470.53</v>
      </c>
      <c r="E135" s="87">
        <f t="shared" si="33"/>
        <v>950</v>
      </c>
    </row>
    <row r="136" spans="1:5" x14ac:dyDescent="0.2">
      <c r="A136" s="22">
        <f t="shared" si="18"/>
        <v>121</v>
      </c>
      <c r="B136" s="87">
        <f t="shared" si="31"/>
        <v>143370.87999999998</v>
      </c>
      <c r="C136" s="87">
        <f t="shared" si="32"/>
        <v>477.9</v>
      </c>
      <c r="D136" s="87">
        <f t="shared" si="30"/>
        <v>472.1</v>
      </c>
      <c r="E136" s="87">
        <f t="shared" si="33"/>
        <v>950</v>
      </c>
    </row>
    <row r="137" spans="1:5" x14ac:dyDescent="0.2">
      <c r="A137" s="22">
        <f t="shared" si="18"/>
        <v>122</v>
      </c>
      <c r="B137" s="87">
        <f t="shared" si="31"/>
        <v>142898.77999999997</v>
      </c>
      <c r="C137" s="87">
        <f t="shared" si="32"/>
        <v>476.33</v>
      </c>
      <c r="D137" s="87">
        <f t="shared" si="30"/>
        <v>473.67</v>
      </c>
      <c r="E137" s="87">
        <f t="shared" si="33"/>
        <v>950</v>
      </c>
    </row>
    <row r="138" spans="1:5" x14ac:dyDescent="0.2">
      <c r="A138" s="22">
        <f t="shared" si="18"/>
        <v>123</v>
      </c>
      <c r="B138" s="87">
        <f t="shared" si="31"/>
        <v>142425.10999999996</v>
      </c>
      <c r="C138" s="87">
        <f t="shared" si="32"/>
        <v>474.75</v>
      </c>
      <c r="D138" s="87">
        <f t="shared" si="30"/>
        <v>475.25</v>
      </c>
      <c r="E138" s="87">
        <f t="shared" si="33"/>
        <v>950</v>
      </c>
    </row>
    <row r="139" spans="1:5" x14ac:dyDescent="0.2">
      <c r="A139" s="22">
        <f t="shared" si="18"/>
        <v>124</v>
      </c>
      <c r="B139" s="87">
        <f t="shared" si="31"/>
        <v>141949.85999999996</v>
      </c>
      <c r="C139" s="87">
        <f t="shared" si="32"/>
        <v>473.17</v>
      </c>
      <c r="D139" s="87">
        <f t="shared" si="30"/>
        <v>476.83</v>
      </c>
      <c r="E139" s="87">
        <f t="shared" si="33"/>
        <v>950</v>
      </c>
    </row>
    <row r="140" spans="1:5" x14ac:dyDescent="0.2">
      <c r="A140" s="22">
        <f t="shared" si="18"/>
        <v>125</v>
      </c>
      <c r="B140" s="87">
        <f t="shared" si="31"/>
        <v>141473.02999999997</v>
      </c>
      <c r="C140" s="87">
        <f t="shared" si="32"/>
        <v>471.58</v>
      </c>
      <c r="D140" s="87">
        <f t="shared" si="30"/>
        <v>478.42</v>
      </c>
      <c r="E140" s="87">
        <f t="shared" si="33"/>
        <v>950</v>
      </c>
    </row>
    <row r="141" spans="1:5" x14ac:dyDescent="0.2">
      <c r="A141" s="22">
        <f t="shared" si="18"/>
        <v>126</v>
      </c>
      <c r="B141" s="87">
        <f t="shared" si="31"/>
        <v>140994.60999999996</v>
      </c>
      <c r="C141" s="87">
        <f t="shared" si="32"/>
        <v>469.98</v>
      </c>
      <c r="D141" s="87">
        <f t="shared" si="30"/>
        <v>480.02</v>
      </c>
      <c r="E141" s="87">
        <f t="shared" si="33"/>
        <v>950</v>
      </c>
    </row>
    <row r="142" spans="1:5" x14ac:dyDescent="0.2">
      <c r="A142" s="22">
        <f t="shared" si="18"/>
        <v>127</v>
      </c>
      <c r="B142" s="87">
        <f t="shared" si="31"/>
        <v>140514.58999999997</v>
      </c>
      <c r="C142" s="87">
        <f t="shared" si="32"/>
        <v>468.38</v>
      </c>
      <c r="D142" s="87">
        <f t="shared" si="30"/>
        <v>481.62</v>
      </c>
      <c r="E142" s="87">
        <f t="shared" si="33"/>
        <v>950</v>
      </c>
    </row>
    <row r="143" spans="1:5" x14ac:dyDescent="0.2">
      <c r="A143" s="22">
        <f t="shared" si="18"/>
        <v>128</v>
      </c>
      <c r="B143" s="87">
        <f t="shared" si="31"/>
        <v>140032.96999999997</v>
      </c>
      <c r="C143" s="87">
        <f t="shared" si="32"/>
        <v>466.78</v>
      </c>
      <c r="D143" s="87">
        <f t="shared" si="30"/>
        <v>483.22</v>
      </c>
      <c r="E143" s="87">
        <f t="shared" si="33"/>
        <v>950</v>
      </c>
    </row>
    <row r="144" spans="1:5" x14ac:dyDescent="0.2">
      <c r="A144" s="22">
        <f t="shared" si="18"/>
        <v>129</v>
      </c>
      <c r="B144" s="87">
        <f t="shared" si="31"/>
        <v>139549.74999999997</v>
      </c>
      <c r="C144" s="87">
        <f t="shared" si="32"/>
        <v>465.17</v>
      </c>
      <c r="D144" s="87">
        <f t="shared" ref="D144:D159" si="34">IF(A144="","",ROUND(E144-C144,2))</f>
        <v>484.83</v>
      </c>
      <c r="E144" s="87">
        <f t="shared" si="33"/>
        <v>950</v>
      </c>
    </row>
    <row r="145" spans="1:5" x14ac:dyDescent="0.2">
      <c r="A145" s="22">
        <f t="shared" ref="A145:A208" si="35">IF(OR(E144&lt;$D$6,E144=""),"",A144+1)</f>
        <v>130</v>
      </c>
      <c r="B145" s="87">
        <f t="shared" ref="B145:B160" si="36">IF(A145="","",IF(AND(B144-D144=0,E144=0),"",B144-D144))</f>
        <v>139064.91999999998</v>
      </c>
      <c r="C145" s="87">
        <f t="shared" ref="C145:C160" si="37">IF(A145="","",ROUND(B145*$D$5/12,2))</f>
        <v>463.55</v>
      </c>
      <c r="D145" s="87">
        <f t="shared" si="34"/>
        <v>486.45</v>
      </c>
      <c r="E145" s="87">
        <f t="shared" si="33"/>
        <v>950</v>
      </c>
    </row>
    <row r="146" spans="1:5" x14ac:dyDescent="0.2">
      <c r="A146" s="22">
        <f t="shared" si="35"/>
        <v>131</v>
      </c>
      <c r="B146" s="87">
        <f t="shared" si="36"/>
        <v>138578.46999999997</v>
      </c>
      <c r="C146" s="87">
        <f t="shared" si="37"/>
        <v>461.93</v>
      </c>
      <c r="D146" s="87">
        <f t="shared" si="34"/>
        <v>488.07</v>
      </c>
      <c r="E146" s="87">
        <f t="shared" ref="E146:E161" si="38">IF(A146="","",IF(B146+C146&gt;$D$6,$D$6,B146+C146))</f>
        <v>950</v>
      </c>
    </row>
    <row r="147" spans="1:5" x14ac:dyDescent="0.2">
      <c r="A147" s="22">
        <f t="shared" si="35"/>
        <v>132</v>
      </c>
      <c r="B147" s="87">
        <f t="shared" si="36"/>
        <v>138090.39999999997</v>
      </c>
      <c r="C147" s="87">
        <f t="shared" si="37"/>
        <v>460.3</v>
      </c>
      <c r="D147" s="87">
        <f t="shared" si="34"/>
        <v>489.7</v>
      </c>
      <c r="E147" s="87">
        <f t="shared" si="38"/>
        <v>950</v>
      </c>
    </row>
    <row r="148" spans="1:5" x14ac:dyDescent="0.2">
      <c r="A148" s="22">
        <f t="shared" si="35"/>
        <v>133</v>
      </c>
      <c r="B148" s="87">
        <f t="shared" si="36"/>
        <v>137600.69999999995</v>
      </c>
      <c r="C148" s="87">
        <f t="shared" si="37"/>
        <v>458.67</v>
      </c>
      <c r="D148" s="87">
        <f t="shared" si="34"/>
        <v>491.33</v>
      </c>
      <c r="E148" s="87">
        <f t="shared" si="38"/>
        <v>950</v>
      </c>
    </row>
    <row r="149" spans="1:5" x14ac:dyDescent="0.2">
      <c r="A149" s="22">
        <f t="shared" si="35"/>
        <v>134</v>
      </c>
      <c r="B149" s="87">
        <f t="shared" si="36"/>
        <v>137109.36999999997</v>
      </c>
      <c r="C149" s="87">
        <f t="shared" si="37"/>
        <v>457.03</v>
      </c>
      <c r="D149" s="87">
        <f t="shared" si="34"/>
        <v>492.97</v>
      </c>
      <c r="E149" s="87">
        <f t="shared" si="38"/>
        <v>950</v>
      </c>
    </row>
    <row r="150" spans="1:5" x14ac:dyDescent="0.2">
      <c r="A150" s="22">
        <f t="shared" si="35"/>
        <v>135</v>
      </c>
      <c r="B150" s="87">
        <f t="shared" si="36"/>
        <v>136616.39999999997</v>
      </c>
      <c r="C150" s="87">
        <f t="shared" si="37"/>
        <v>455.39</v>
      </c>
      <c r="D150" s="87">
        <f t="shared" si="34"/>
        <v>494.61</v>
      </c>
      <c r="E150" s="87">
        <f t="shared" si="38"/>
        <v>950</v>
      </c>
    </row>
    <row r="151" spans="1:5" x14ac:dyDescent="0.2">
      <c r="A151" s="22">
        <f t="shared" si="35"/>
        <v>136</v>
      </c>
      <c r="B151" s="87">
        <f t="shared" si="36"/>
        <v>136121.78999999998</v>
      </c>
      <c r="C151" s="87">
        <f t="shared" si="37"/>
        <v>453.74</v>
      </c>
      <c r="D151" s="87">
        <f t="shared" si="34"/>
        <v>496.26</v>
      </c>
      <c r="E151" s="87">
        <f t="shared" si="38"/>
        <v>950</v>
      </c>
    </row>
    <row r="152" spans="1:5" x14ac:dyDescent="0.2">
      <c r="A152" s="22">
        <f t="shared" si="35"/>
        <v>137</v>
      </c>
      <c r="B152" s="87">
        <f t="shared" si="36"/>
        <v>135625.52999999997</v>
      </c>
      <c r="C152" s="87">
        <f t="shared" si="37"/>
        <v>452.09</v>
      </c>
      <c r="D152" s="87">
        <f t="shared" si="34"/>
        <v>497.91</v>
      </c>
      <c r="E152" s="87">
        <f t="shared" si="38"/>
        <v>950</v>
      </c>
    </row>
    <row r="153" spans="1:5" x14ac:dyDescent="0.2">
      <c r="A153" s="22">
        <f t="shared" si="35"/>
        <v>138</v>
      </c>
      <c r="B153" s="87">
        <f t="shared" si="36"/>
        <v>135127.61999999997</v>
      </c>
      <c r="C153" s="87">
        <f t="shared" si="37"/>
        <v>450.43</v>
      </c>
      <c r="D153" s="87">
        <f t="shared" si="34"/>
        <v>499.57</v>
      </c>
      <c r="E153" s="87">
        <f t="shared" si="38"/>
        <v>950</v>
      </c>
    </row>
    <row r="154" spans="1:5" x14ac:dyDescent="0.2">
      <c r="A154" s="22">
        <f t="shared" si="35"/>
        <v>139</v>
      </c>
      <c r="B154" s="87">
        <f t="shared" si="36"/>
        <v>134628.04999999996</v>
      </c>
      <c r="C154" s="87">
        <f t="shared" si="37"/>
        <v>448.76</v>
      </c>
      <c r="D154" s="87">
        <f t="shared" si="34"/>
        <v>501.24</v>
      </c>
      <c r="E154" s="87">
        <f t="shared" si="38"/>
        <v>950</v>
      </c>
    </row>
    <row r="155" spans="1:5" x14ac:dyDescent="0.2">
      <c r="A155" s="22">
        <f t="shared" si="35"/>
        <v>140</v>
      </c>
      <c r="B155" s="87">
        <f t="shared" si="36"/>
        <v>134126.80999999997</v>
      </c>
      <c r="C155" s="87">
        <f t="shared" si="37"/>
        <v>447.09</v>
      </c>
      <c r="D155" s="87">
        <f t="shared" si="34"/>
        <v>502.91</v>
      </c>
      <c r="E155" s="87">
        <f t="shared" si="38"/>
        <v>950</v>
      </c>
    </row>
    <row r="156" spans="1:5" x14ac:dyDescent="0.2">
      <c r="A156" s="22">
        <f t="shared" si="35"/>
        <v>141</v>
      </c>
      <c r="B156" s="87">
        <f t="shared" si="36"/>
        <v>133623.89999999997</v>
      </c>
      <c r="C156" s="87">
        <f t="shared" si="37"/>
        <v>445.41</v>
      </c>
      <c r="D156" s="87">
        <f t="shared" si="34"/>
        <v>504.59</v>
      </c>
      <c r="E156" s="87">
        <f t="shared" si="38"/>
        <v>950</v>
      </c>
    </row>
    <row r="157" spans="1:5" x14ac:dyDescent="0.2">
      <c r="A157" s="22">
        <f t="shared" si="35"/>
        <v>142</v>
      </c>
      <c r="B157" s="87">
        <f t="shared" si="36"/>
        <v>133119.30999999997</v>
      </c>
      <c r="C157" s="87">
        <f t="shared" si="37"/>
        <v>443.73</v>
      </c>
      <c r="D157" s="87">
        <f t="shared" si="34"/>
        <v>506.27</v>
      </c>
      <c r="E157" s="87">
        <f t="shared" si="38"/>
        <v>950</v>
      </c>
    </row>
    <row r="158" spans="1:5" x14ac:dyDescent="0.2">
      <c r="A158" s="22">
        <f t="shared" si="35"/>
        <v>143</v>
      </c>
      <c r="B158" s="87">
        <f t="shared" si="36"/>
        <v>132613.03999999998</v>
      </c>
      <c r="C158" s="87">
        <f t="shared" si="37"/>
        <v>442.04</v>
      </c>
      <c r="D158" s="87">
        <f t="shared" si="34"/>
        <v>507.96</v>
      </c>
      <c r="E158" s="87">
        <f t="shared" si="38"/>
        <v>950</v>
      </c>
    </row>
    <row r="159" spans="1:5" x14ac:dyDescent="0.2">
      <c r="A159" s="22">
        <f t="shared" si="35"/>
        <v>144</v>
      </c>
      <c r="B159" s="87">
        <f t="shared" si="36"/>
        <v>132105.07999999999</v>
      </c>
      <c r="C159" s="87">
        <f t="shared" si="37"/>
        <v>440.35</v>
      </c>
      <c r="D159" s="87">
        <f t="shared" si="34"/>
        <v>509.65</v>
      </c>
      <c r="E159" s="87">
        <f t="shared" si="38"/>
        <v>950</v>
      </c>
    </row>
    <row r="160" spans="1:5" x14ac:dyDescent="0.2">
      <c r="A160" s="22">
        <f t="shared" si="35"/>
        <v>145</v>
      </c>
      <c r="B160" s="87">
        <f t="shared" si="36"/>
        <v>131595.43</v>
      </c>
      <c r="C160" s="87">
        <f t="shared" si="37"/>
        <v>438.65</v>
      </c>
      <c r="D160" s="87">
        <f t="shared" ref="D160:D175" si="39">IF(A160="","",ROUND(E160-C160,2))</f>
        <v>511.35</v>
      </c>
      <c r="E160" s="87">
        <f t="shared" si="38"/>
        <v>950</v>
      </c>
    </row>
    <row r="161" spans="1:5" x14ac:dyDescent="0.2">
      <c r="A161" s="22">
        <f t="shared" si="35"/>
        <v>146</v>
      </c>
      <c r="B161" s="87">
        <f t="shared" ref="B161:B176" si="40">IF(A161="","",IF(AND(B160-D160=0,E160=0),"",B160-D160))</f>
        <v>131084.07999999999</v>
      </c>
      <c r="C161" s="87">
        <f t="shared" ref="C161:C176" si="41">IF(A161="","",ROUND(B161*$D$5/12,2))</f>
        <v>436.95</v>
      </c>
      <c r="D161" s="87">
        <f t="shared" si="39"/>
        <v>513.04999999999995</v>
      </c>
      <c r="E161" s="87">
        <f t="shared" si="38"/>
        <v>950</v>
      </c>
    </row>
    <row r="162" spans="1:5" x14ac:dyDescent="0.2">
      <c r="A162" s="22">
        <f t="shared" si="35"/>
        <v>147</v>
      </c>
      <c r="B162" s="87">
        <f t="shared" si="40"/>
        <v>130571.02999999998</v>
      </c>
      <c r="C162" s="87">
        <f t="shared" si="41"/>
        <v>435.24</v>
      </c>
      <c r="D162" s="87">
        <f t="shared" si="39"/>
        <v>514.76</v>
      </c>
      <c r="E162" s="87">
        <f t="shared" ref="E162:E177" si="42">IF(A162="","",IF(B162+C162&gt;$D$6,$D$6,B162+C162))</f>
        <v>950</v>
      </c>
    </row>
    <row r="163" spans="1:5" x14ac:dyDescent="0.2">
      <c r="A163" s="22">
        <f t="shared" si="35"/>
        <v>148</v>
      </c>
      <c r="B163" s="87">
        <f t="shared" si="40"/>
        <v>130056.26999999999</v>
      </c>
      <c r="C163" s="87">
        <f t="shared" si="41"/>
        <v>433.52</v>
      </c>
      <c r="D163" s="87">
        <f t="shared" si="39"/>
        <v>516.48</v>
      </c>
      <c r="E163" s="87">
        <f t="shared" si="42"/>
        <v>950</v>
      </c>
    </row>
    <row r="164" spans="1:5" x14ac:dyDescent="0.2">
      <c r="A164" s="22">
        <f t="shared" si="35"/>
        <v>149</v>
      </c>
      <c r="B164" s="87">
        <f t="shared" si="40"/>
        <v>129539.79</v>
      </c>
      <c r="C164" s="87">
        <f t="shared" si="41"/>
        <v>431.8</v>
      </c>
      <c r="D164" s="87">
        <f t="shared" si="39"/>
        <v>518.20000000000005</v>
      </c>
      <c r="E164" s="87">
        <f t="shared" si="42"/>
        <v>950</v>
      </c>
    </row>
    <row r="165" spans="1:5" x14ac:dyDescent="0.2">
      <c r="A165" s="22">
        <f t="shared" si="35"/>
        <v>150</v>
      </c>
      <c r="B165" s="87">
        <f t="shared" si="40"/>
        <v>129021.59</v>
      </c>
      <c r="C165" s="87">
        <f t="shared" si="41"/>
        <v>430.07</v>
      </c>
      <c r="D165" s="87">
        <f t="shared" si="39"/>
        <v>519.92999999999995</v>
      </c>
      <c r="E165" s="87">
        <f t="shared" si="42"/>
        <v>950</v>
      </c>
    </row>
    <row r="166" spans="1:5" x14ac:dyDescent="0.2">
      <c r="A166" s="22">
        <f t="shared" si="35"/>
        <v>151</v>
      </c>
      <c r="B166" s="87">
        <f t="shared" si="40"/>
        <v>128501.66</v>
      </c>
      <c r="C166" s="87">
        <f t="shared" si="41"/>
        <v>428.34</v>
      </c>
      <c r="D166" s="87">
        <f t="shared" si="39"/>
        <v>521.66</v>
      </c>
      <c r="E166" s="87">
        <f t="shared" si="42"/>
        <v>950</v>
      </c>
    </row>
    <row r="167" spans="1:5" x14ac:dyDescent="0.2">
      <c r="A167" s="22">
        <f t="shared" si="35"/>
        <v>152</v>
      </c>
      <c r="B167" s="87">
        <f t="shared" si="40"/>
        <v>127980</v>
      </c>
      <c r="C167" s="87">
        <f t="shared" si="41"/>
        <v>426.6</v>
      </c>
      <c r="D167" s="87">
        <f t="shared" si="39"/>
        <v>523.4</v>
      </c>
      <c r="E167" s="87">
        <f t="shared" si="42"/>
        <v>950</v>
      </c>
    </row>
    <row r="168" spans="1:5" x14ac:dyDescent="0.2">
      <c r="A168" s="22">
        <f t="shared" si="35"/>
        <v>153</v>
      </c>
      <c r="B168" s="87">
        <f t="shared" si="40"/>
        <v>127456.6</v>
      </c>
      <c r="C168" s="87">
        <f t="shared" si="41"/>
        <v>424.86</v>
      </c>
      <c r="D168" s="87">
        <f t="shared" si="39"/>
        <v>525.14</v>
      </c>
      <c r="E168" s="87">
        <f t="shared" si="42"/>
        <v>950</v>
      </c>
    </row>
    <row r="169" spans="1:5" x14ac:dyDescent="0.2">
      <c r="A169" s="22">
        <f t="shared" si="35"/>
        <v>154</v>
      </c>
      <c r="B169" s="87">
        <f t="shared" si="40"/>
        <v>126931.46</v>
      </c>
      <c r="C169" s="87">
        <f t="shared" si="41"/>
        <v>423.1</v>
      </c>
      <c r="D169" s="87">
        <f t="shared" si="39"/>
        <v>526.9</v>
      </c>
      <c r="E169" s="87">
        <f t="shared" si="42"/>
        <v>950</v>
      </c>
    </row>
    <row r="170" spans="1:5" x14ac:dyDescent="0.2">
      <c r="A170" s="22">
        <f t="shared" si="35"/>
        <v>155</v>
      </c>
      <c r="B170" s="87">
        <f t="shared" si="40"/>
        <v>126404.56000000001</v>
      </c>
      <c r="C170" s="87">
        <f t="shared" si="41"/>
        <v>421.35</v>
      </c>
      <c r="D170" s="87">
        <f t="shared" si="39"/>
        <v>528.65</v>
      </c>
      <c r="E170" s="87">
        <f t="shared" si="42"/>
        <v>950</v>
      </c>
    </row>
    <row r="171" spans="1:5" x14ac:dyDescent="0.2">
      <c r="A171" s="22">
        <f t="shared" si="35"/>
        <v>156</v>
      </c>
      <c r="B171" s="87">
        <f t="shared" si="40"/>
        <v>125875.91000000002</v>
      </c>
      <c r="C171" s="87">
        <f t="shared" si="41"/>
        <v>419.59</v>
      </c>
      <c r="D171" s="87">
        <f t="shared" si="39"/>
        <v>530.41</v>
      </c>
      <c r="E171" s="87">
        <f t="shared" si="42"/>
        <v>950</v>
      </c>
    </row>
    <row r="172" spans="1:5" x14ac:dyDescent="0.2">
      <c r="A172" s="22">
        <f t="shared" si="35"/>
        <v>157</v>
      </c>
      <c r="B172" s="87">
        <f t="shared" si="40"/>
        <v>125345.50000000001</v>
      </c>
      <c r="C172" s="87">
        <f t="shared" si="41"/>
        <v>417.82</v>
      </c>
      <c r="D172" s="87">
        <f t="shared" si="39"/>
        <v>532.17999999999995</v>
      </c>
      <c r="E172" s="87">
        <f t="shared" si="42"/>
        <v>950</v>
      </c>
    </row>
    <row r="173" spans="1:5" x14ac:dyDescent="0.2">
      <c r="A173" s="22">
        <f t="shared" si="35"/>
        <v>158</v>
      </c>
      <c r="B173" s="87">
        <f t="shared" si="40"/>
        <v>124813.32000000002</v>
      </c>
      <c r="C173" s="87">
        <f t="shared" si="41"/>
        <v>416.04</v>
      </c>
      <c r="D173" s="87">
        <f t="shared" si="39"/>
        <v>533.96</v>
      </c>
      <c r="E173" s="87">
        <f t="shared" si="42"/>
        <v>950</v>
      </c>
    </row>
    <row r="174" spans="1:5" x14ac:dyDescent="0.2">
      <c r="A174" s="22">
        <f t="shared" si="35"/>
        <v>159</v>
      </c>
      <c r="B174" s="87">
        <f t="shared" si="40"/>
        <v>124279.36000000002</v>
      </c>
      <c r="C174" s="87">
        <f t="shared" si="41"/>
        <v>414.26</v>
      </c>
      <c r="D174" s="87">
        <f t="shared" si="39"/>
        <v>535.74</v>
      </c>
      <c r="E174" s="87">
        <f t="shared" si="42"/>
        <v>950</v>
      </c>
    </row>
    <row r="175" spans="1:5" x14ac:dyDescent="0.2">
      <c r="A175" s="22">
        <f t="shared" si="35"/>
        <v>160</v>
      </c>
      <c r="B175" s="87">
        <f t="shared" si="40"/>
        <v>123743.62000000001</v>
      </c>
      <c r="C175" s="87">
        <f t="shared" si="41"/>
        <v>412.48</v>
      </c>
      <c r="D175" s="87">
        <f t="shared" si="39"/>
        <v>537.52</v>
      </c>
      <c r="E175" s="87">
        <f t="shared" si="42"/>
        <v>950</v>
      </c>
    </row>
    <row r="176" spans="1:5" x14ac:dyDescent="0.2">
      <c r="A176" s="22">
        <f t="shared" si="35"/>
        <v>161</v>
      </c>
      <c r="B176" s="87">
        <f t="shared" si="40"/>
        <v>123206.1</v>
      </c>
      <c r="C176" s="87">
        <f t="shared" si="41"/>
        <v>410.69</v>
      </c>
      <c r="D176" s="87">
        <f t="shared" ref="D176:D191" si="43">IF(A176="","",ROUND(E176-C176,2))</f>
        <v>539.30999999999995</v>
      </c>
      <c r="E176" s="87">
        <f t="shared" si="42"/>
        <v>950</v>
      </c>
    </row>
    <row r="177" spans="1:5" x14ac:dyDescent="0.2">
      <c r="A177" s="22">
        <f t="shared" si="35"/>
        <v>162</v>
      </c>
      <c r="B177" s="87">
        <f t="shared" ref="B177:B192" si="44">IF(A177="","",IF(AND(B176-D176=0,E176=0),"",B176-D176))</f>
        <v>122666.79000000001</v>
      </c>
      <c r="C177" s="87">
        <f t="shared" ref="C177:C192" si="45">IF(A177="","",ROUND(B177*$D$5/12,2))</f>
        <v>408.89</v>
      </c>
      <c r="D177" s="87">
        <f t="shared" si="43"/>
        <v>541.11</v>
      </c>
      <c r="E177" s="87">
        <f t="shared" si="42"/>
        <v>950</v>
      </c>
    </row>
    <row r="178" spans="1:5" x14ac:dyDescent="0.2">
      <c r="A178" s="22">
        <f t="shared" si="35"/>
        <v>163</v>
      </c>
      <c r="B178" s="87">
        <f t="shared" si="44"/>
        <v>122125.68000000001</v>
      </c>
      <c r="C178" s="87">
        <f t="shared" si="45"/>
        <v>407.09</v>
      </c>
      <c r="D178" s="87">
        <f t="shared" si="43"/>
        <v>542.91</v>
      </c>
      <c r="E178" s="87">
        <f t="shared" ref="E178:E193" si="46">IF(A178="","",IF(B178+C178&gt;$D$6,$D$6,B178+C178))</f>
        <v>950</v>
      </c>
    </row>
    <row r="179" spans="1:5" x14ac:dyDescent="0.2">
      <c r="A179" s="22">
        <f t="shared" si="35"/>
        <v>164</v>
      </c>
      <c r="B179" s="87">
        <f t="shared" si="44"/>
        <v>121582.77</v>
      </c>
      <c r="C179" s="87">
        <f t="shared" si="45"/>
        <v>405.28</v>
      </c>
      <c r="D179" s="87">
        <f t="shared" si="43"/>
        <v>544.72</v>
      </c>
      <c r="E179" s="87">
        <f t="shared" si="46"/>
        <v>950</v>
      </c>
    </row>
    <row r="180" spans="1:5" x14ac:dyDescent="0.2">
      <c r="A180" s="22">
        <f t="shared" si="35"/>
        <v>165</v>
      </c>
      <c r="B180" s="87">
        <f t="shared" si="44"/>
        <v>121038.05</v>
      </c>
      <c r="C180" s="87">
        <f t="shared" si="45"/>
        <v>403.46</v>
      </c>
      <c r="D180" s="87">
        <f t="shared" si="43"/>
        <v>546.54</v>
      </c>
      <c r="E180" s="87">
        <f t="shared" si="46"/>
        <v>950</v>
      </c>
    </row>
    <row r="181" spans="1:5" x14ac:dyDescent="0.2">
      <c r="A181" s="22">
        <f t="shared" si="35"/>
        <v>166</v>
      </c>
      <c r="B181" s="87">
        <f t="shared" si="44"/>
        <v>120491.51000000001</v>
      </c>
      <c r="C181" s="87">
        <f t="shared" si="45"/>
        <v>401.64</v>
      </c>
      <c r="D181" s="87">
        <f t="shared" si="43"/>
        <v>548.36</v>
      </c>
      <c r="E181" s="87">
        <f t="shared" si="46"/>
        <v>950</v>
      </c>
    </row>
    <row r="182" spans="1:5" x14ac:dyDescent="0.2">
      <c r="A182" s="22">
        <f t="shared" si="35"/>
        <v>167</v>
      </c>
      <c r="B182" s="87">
        <f t="shared" si="44"/>
        <v>119943.15000000001</v>
      </c>
      <c r="C182" s="87">
        <f t="shared" si="45"/>
        <v>399.81</v>
      </c>
      <c r="D182" s="87">
        <f t="shared" si="43"/>
        <v>550.19000000000005</v>
      </c>
      <c r="E182" s="87">
        <f t="shared" si="46"/>
        <v>950</v>
      </c>
    </row>
    <row r="183" spans="1:5" x14ac:dyDescent="0.2">
      <c r="A183" s="22">
        <f t="shared" si="35"/>
        <v>168</v>
      </c>
      <c r="B183" s="87">
        <f t="shared" si="44"/>
        <v>119392.96000000001</v>
      </c>
      <c r="C183" s="87">
        <f t="shared" si="45"/>
        <v>397.98</v>
      </c>
      <c r="D183" s="87">
        <f t="shared" si="43"/>
        <v>552.02</v>
      </c>
      <c r="E183" s="87">
        <f t="shared" si="46"/>
        <v>950</v>
      </c>
    </row>
    <row r="184" spans="1:5" x14ac:dyDescent="0.2">
      <c r="A184" s="22">
        <f t="shared" si="35"/>
        <v>169</v>
      </c>
      <c r="B184" s="87">
        <f t="shared" si="44"/>
        <v>118840.94</v>
      </c>
      <c r="C184" s="87">
        <f t="shared" si="45"/>
        <v>396.14</v>
      </c>
      <c r="D184" s="87">
        <f t="shared" si="43"/>
        <v>553.86</v>
      </c>
      <c r="E184" s="87">
        <f t="shared" si="46"/>
        <v>950</v>
      </c>
    </row>
    <row r="185" spans="1:5" x14ac:dyDescent="0.2">
      <c r="A185" s="22">
        <f t="shared" si="35"/>
        <v>170</v>
      </c>
      <c r="B185" s="87">
        <f t="shared" si="44"/>
        <v>118287.08</v>
      </c>
      <c r="C185" s="87">
        <f t="shared" si="45"/>
        <v>394.29</v>
      </c>
      <c r="D185" s="87">
        <f t="shared" si="43"/>
        <v>555.71</v>
      </c>
      <c r="E185" s="87">
        <f t="shared" si="46"/>
        <v>950</v>
      </c>
    </row>
    <row r="186" spans="1:5" x14ac:dyDescent="0.2">
      <c r="A186" s="22">
        <f t="shared" si="35"/>
        <v>171</v>
      </c>
      <c r="B186" s="87">
        <f t="shared" si="44"/>
        <v>117731.37</v>
      </c>
      <c r="C186" s="87">
        <f t="shared" si="45"/>
        <v>392.44</v>
      </c>
      <c r="D186" s="87">
        <f t="shared" si="43"/>
        <v>557.55999999999995</v>
      </c>
      <c r="E186" s="87">
        <f t="shared" si="46"/>
        <v>950</v>
      </c>
    </row>
    <row r="187" spans="1:5" x14ac:dyDescent="0.2">
      <c r="A187" s="22">
        <f t="shared" si="35"/>
        <v>172</v>
      </c>
      <c r="B187" s="87">
        <f t="shared" si="44"/>
        <v>117173.81</v>
      </c>
      <c r="C187" s="87">
        <f t="shared" si="45"/>
        <v>390.58</v>
      </c>
      <c r="D187" s="87">
        <f t="shared" si="43"/>
        <v>559.41999999999996</v>
      </c>
      <c r="E187" s="87">
        <f t="shared" si="46"/>
        <v>950</v>
      </c>
    </row>
    <row r="188" spans="1:5" x14ac:dyDescent="0.2">
      <c r="A188" s="22">
        <f t="shared" si="35"/>
        <v>173</v>
      </c>
      <c r="B188" s="87">
        <f t="shared" si="44"/>
        <v>116614.39</v>
      </c>
      <c r="C188" s="87">
        <f t="shared" si="45"/>
        <v>388.71</v>
      </c>
      <c r="D188" s="87">
        <f t="shared" si="43"/>
        <v>561.29</v>
      </c>
      <c r="E188" s="87">
        <f t="shared" si="46"/>
        <v>950</v>
      </c>
    </row>
    <row r="189" spans="1:5" x14ac:dyDescent="0.2">
      <c r="A189" s="22">
        <f t="shared" si="35"/>
        <v>174</v>
      </c>
      <c r="B189" s="87">
        <f t="shared" si="44"/>
        <v>116053.1</v>
      </c>
      <c r="C189" s="87">
        <f t="shared" si="45"/>
        <v>386.84</v>
      </c>
      <c r="D189" s="87">
        <f t="shared" si="43"/>
        <v>563.16</v>
      </c>
      <c r="E189" s="87">
        <f t="shared" si="46"/>
        <v>950</v>
      </c>
    </row>
    <row r="190" spans="1:5" x14ac:dyDescent="0.2">
      <c r="A190" s="22">
        <f t="shared" si="35"/>
        <v>175</v>
      </c>
      <c r="B190" s="87">
        <f t="shared" si="44"/>
        <v>115489.94</v>
      </c>
      <c r="C190" s="87">
        <f t="shared" si="45"/>
        <v>384.97</v>
      </c>
      <c r="D190" s="87">
        <f t="shared" si="43"/>
        <v>565.03</v>
      </c>
      <c r="E190" s="87">
        <f t="shared" si="46"/>
        <v>950</v>
      </c>
    </row>
    <row r="191" spans="1:5" x14ac:dyDescent="0.2">
      <c r="A191" s="22">
        <f t="shared" si="35"/>
        <v>176</v>
      </c>
      <c r="B191" s="87">
        <f t="shared" si="44"/>
        <v>114924.91</v>
      </c>
      <c r="C191" s="87">
        <f t="shared" si="45"/>
        <v>383.08</v>
      </c>
      <c r="D191" s="87">
        <f t="shared" si="43"/>
        <v>566.91999999999996</v>
      </c>
      <c r="E191" s="87">
        <f t="shared" si="46"/>
        <v>950</v>
      </c>
    </row>
    <row r="192" spans="1:5" x14ac:dyDescent="0.2">
      <c r="A192" s="22">
        <f t="shared" si="35"/>
        <v>177</v>
      </c>
      <c r="B192" s="87">
        <f t="shared" si="44"/>
        <v>114357.99</v>
      </c>
      <c r="C192" s="87">
        <f t="shared" si="45"/>
        <v>381.19</v>
      </c>
      <c r="D192" s="87">
        <f t="shared" ref="D192:D207" si="47">IF(A192="","",ROUND(E192-C192,2))</f>
        <v>568.80999999999995</v>
      </c>
      <c r="E192" s="87">
        <f t="shared" si="46"/>
        <v>950</v>
      </c>
    </row>
    <row r="193" spans="1:5" x14ac:dyDescent="0.2">
      <c r="A193" s="22">
        <f t="shared" si="35"/>
        <v>178</v>
      </c>
      <c r="B193" s="87">
        <f t="shared" ref="B193:B208" si="48">IF(A193="","",IF(AND(B192-D192=0,E192=0),"",B192-D192))</f>
        <v>113789.18000000001</v>
      </c>
      <c r="C193" s="87">
        <f t="shared" ref="C193:C208" si="49">IF(A193="","",ROUND(B193*$D$5/12,2))</f>
        <v>379.3</v>
      </c>
      <c r="D193" s="87">
        <f t="shared" si="47"/>
        <v>570.70000000000005</v>
      </c>
      <c r="E193" s="87">
        <f t="shared" si="46"/>
        <v>950</v>
      </c>
    </row>
    <row r="194" spans="1:5" x14ac:dyDescent="0.2">
      <c r="A194" s="22">
        <f t="shared" si="35"/>
        <v>179</v>
      </c>
      <c r="B194" s="87">
        <f t="shared" si="48"/>
        <v>113218.48000000001</v>
      </c>
      <c r="C194" s="87">
        <f t="shared" si="49"/>
        <v>377.39</v>
      </c>
      <c r="D194" s="87">
        <f t="shared" si="47"/>
        <v>572.61</v>
      </c>
      <c r="E194" s="87">
        <f t="shared" ref="E194:E209" si="50">IF(A194="","",IF(B194+C194&gt;$D$6,$D$6,B194+C194))</f>
        <v>950</v>
      </c>
    </row>
    <row r="195" spans="1:5" x14ac:dyDescent="0.2">
      <c r="A195" s="22">
        <f t="shared" si="35"/>
        <v>180</v>
      </c>
      <c r="B195" s="87">
        <f t="shared" si="48"/>
        <v>112645.87000000001</v>
      </c>
      <c r="C195" s="87">
        <f t="shared" si="49"/>
        <v>375.49</v>
      </c>
      <c r="D195" s="87">
        <f t="shared" si="47"/>
        <v>574.51</v>
      </c>
      <c r="E195" s="87">
        <f t="shared" si="50"/>
        <v>950</v>
      </c>
    </row>
    <row r="196" spans="1:5" x14ac:dyDescent="0.2">
      <c r="A196" s="22">
        <f t="shared" si="35"/>
        <v>181</v>
      </c>
      <c r="B196" s="87">
        <f t="shared" si="48"/>
        <v>112071.36000000002</v>
      </c>
      <c r="C196" s="87">
        <f t="shared" si="49"/>
        <v>373.57</v>
      </c>
      <c r="D196" s="87">
        <f t="shared" si="47"/>
        <v>576.42999999999995</v>
      </c>
      <c r="E196" s="87">
        <f t="shared" si="50"/>
        <v>950</v>
      </c>
    </row>
    <row r="197" spans="1:5" x14ac:dyDescent="0.2">
      <c r="A197" s="22">
        <f t="shared" si="35"/>
        <v>182</v>
      </c>
      <c r="B197" s="87">
        <f t="shared" si="48"/>
        <v>111494.93000000002</v>
      </c>
      <c r="C197" s="87">
        <f t="shared" si="49"/>
        <v>371.65</v>
      </c>
      <c r="D197" s="87">
        <f t="shared" si="47"/>
        <v>578.35</v>
      </c>
      <c r="E197" s="87">
        <f t="shared" si="50"/>
        <v>950</v>
      </c>
    </row>
    <row r="198" spans="1:5" x14ac:dyDescent="0.2">
      <c r="A198" s="22">
        <f t="shared" si="35"/>
        <v>183</v>
      </c>
      <c r="B198" s="87">
        <f t="shared" si="48"/>
        <v>110916.58000000002</v>
      </c>
      <c r="C198" s="87">
        <f t="shared" si="49"/>
        <v>369.72</v>
      </c>
      <c r="D198" s="87">
        <f t="shared" si="47"/>
        <v>580.28</v>
      </c>
      <c r="E198" s="87">
        <f t="shared" si="50"/>
        <v>950</v>
      </c>
    </row>
    <row r="199" spans="1:5" x14ac:dyDescent="0.2">
      <c r="A199" s="22">
        <f t="shared" si="35"/>
        <v>184</v>
      </c>
      <c r="B199" s="87">
        <f t="shared" si="48"/>
        <v>110336.30000000002</v>
      </c>
      <c r="C199" s="87">
        <f t="shared" si="49"/>
        <v>367.79</v>
      </c>
      <c r="D199" s="87">
        <f t="shared" si="47"/>
        <v>582.21</v>
      </c>
      <c r="E199" s="87">
        <f t="shared" si="50"/>
        <v>950</v>
      </c>
    </row>
    <row r="200" spans="1:5" x14ac:dyDescent="0.2">
      <c r="A200" s="22">
        <f t="shared" si="35"/>
        <v>185</v>
      </c>
      <c r="B200" s="87">
        <f t="shared" si="48"/>
        <v>109754.09000000001</v>
      </c>
      <c r="C200" s="87">
        <f t="shared" si="49"/>
        <v>365.85</v>
      </c>
      <c r="D200" s="87">
        <f t="shared" si="47"/>
        <v>584.15</v>
      </c>
      <c r="E200" s="87">
        <f t="shared" si="50"/>
        <v>950</v>
      </c>
    </row>
    <row r="201" spans="1:5" x14ac:dyDescent="0.2">
      <c r="A201" s="22">
        <f t="shared" si="35"/>
        <v>186</v>
      </c>
      <c r="B201" s="87">
        <f t="shared" si="48"/>
        <v>109169.94000000002</v>
      </c>
      <c r="C201" s="87">
        <f t="shared" si="49"/>
        <v>363.9</v>
      </c>
      <c r="D201" s="87">
        <f t="shared" si="47"/>
        <v>586.1</v>
      </c>
      <c r="E201" s="87">
        <f t="shared" si="50"/>
        <v>950</v>
      </c>
    </row>
    <row r="202" spans="1:5" x14ac:dyDescent="0.2">
      <c r="A202" s="22">
        <f t="shared" si="35"/>
        <v>187</v>
      </c>
      <c r="B202" s="87">
        <f t="shared" si="48"/>
        <v>108583.84000000001</v>
      </c>
      <c r="C202" s="87">
        <f t="shared" si="49"/>
        <v>361.95</v>
      </c>
      <c r="D202" s="87">
        <f t="shared" si="47"/>
        <v>588.04999999999995</v>
      </c>
      <c r="E202" s="87">
        <f t="shared" si="50"/>
        <v>950</v>
      </c>
    </row>
    <row r="203" spans="1:5" x14ac:dyDescent="0.2">
      <c r="A203" s="22">
        <f t="shared" si="35"/>
        <v>188</v>
      </c>
      <c r="B203" s="87">
        <f t="shared" si="48"/>
        <v>107995.79000000001</v>
      </c>
      <c r="C203" s="87">
        <f t="shared" si="49"/>
        <v>359.99</v>
      </c>
      <c r="D203" s="87">
        <f t="shared" si="47"/>
        <v>590.01</v>
      </c>
      <c r="E203" s="87">
        <f t="shared" si="50"/>
        <v>950</v>
      </c>
    </row>
    <row r="204" spans="1:5" x14ac:dyDescent="0.2">
      <c r="A204" s="22">
        <f t="shared" si="35"/>
        <v>189</v>
      </c>
      <c r="B204" s="87">
        <f t="shared" si="48"/>
        <v>107405.78000000001</v>
      </c>
      <c r="C204" s="87">
        <f t="shared" si="49"/>
        <v>358.02</v>
      </c>
      <c r="D204" s="87">
        <f t="shared" si="47"/>
        <v>591.98</v>
      </c>
      <c r="E204" s="87">
        <f t="shared" si="50"/>
        <v>950</v>
      </c>
    </row>
    <row r="205" spans="1:5" x14ac:dyDescent="0.2">
      <c r="A205" s="22">
        <f t="shared" si="35"/>
        <v>190</v>
      </c>
      <c r="B205" s="87">
        <f t="shared" si="48"/>
        <v>106813.80000000002</v>
      </c>
      <c r="C205" s="87">
        <f t="shared" si="49"/>
        <v>356.05</v>
      </c>
      <c r="D205" s="87">
        <f t="shared" si="47"/>
        <v>593.95000000000005</v>
      </c>
      <c r="E205" s="87">
        <f t="shared" si="50"/>
        <v>950</v>
      </c>
    </row>
    <row r="206" spans="1:5" x14ac:dyDescent="0.2">
      <c r="A206" s="22">
        <f t="shared" si="35"/>
        <v>191</v>
      </c>
      <c r="B206" s="87">
        <f t="shared" si="48"/>
        <v>106219.85000000002</v>
      </c>
      <c r="C206" s="87">
        <f t="shared" si="49"/>
        <v>354.07</v>
      </c>
      <c r="D206" s="87">
        <f t="shared" si="47"/>
        <v>595.92999999999995</v>
      </c>
      <c r="E206" s="87">
        <f t="shared" si="50"/>
        <v>950</v>
      </c>
    </row>
    <row r="207" spans="1:5" x14ac:dyDescent="0.2">
      <c r="A207" s="22">
        <f t="shared" si="35"/>
        <v>192</v>
      </c>
      <c r="B207" s="87">
        <f t="shared" si="48"/>
        <v>105623.92000000003</v>
      </c>
      <c r="C207" s="87">
        <f t="shared" si="49"/>
        <v>352.08</v>
      </c>
      <c r="D207" s="87">
        <f t="shared" si="47"/>
        <v>597.91999999999996</v>
      </c>
      <c r="E207" s="87">
        <f t="shared" si="50"/>
        <v>950</v>
      </c>
    </row>
    <row r="208" spans="1:5" x14ac:dyDescent="0.2">
      <c r="A208" s="22">
        <f t="shared" si="35"/>
        <v>193</v>
      </c>
      <c r="B208" s="87">
        <f t="shared" si="48"/>
        <v>105026.00000000003</v>
      </c>
      <c r="C208" s="87">
        <f t="shared" si="49"/>
        <v>350.09</v>
      </c>
      <c r="D208" s="87">
        <f t="shared" ref="D208:D223" si="51">IF(A208="","",ROUND(E208-C208,2))</f>
        <v>599.91</v>
      </c>
      <c r="E208" s="87">
        <f t="shared" si="50"/>
        <v>950</v>
      </c>
    </row>
    <row r="209" spans="1:5" x14ac:dyDescent="0.2">
      <c r="A209" s="22">
        <f t="shared" ref="A209:A272" si="52">IF(OR(E208&lt;$D$6,E208=""),"",A208+1)</f>
        <v>194</v>
      </c>
      <c r="B209" s="87">
        <f t="shared" ref="B209:B224" si="53">IF(A209="","",IF(AND(B208-D208=0,E208=0),"",B208-D208))</f>
        <v>104426.09000000003</v>
      </c>
      <c r="C209" s="87">
        <f t="shared" ref="C209:C224" si="54">IF(A209="","",ROUND(B209*$D$5/12,2))</f>
        <v>348.09</v>
      </c>
      <c r="D209" s="87">
        <f t="shared" si="51"/>
        <v>601.91</v>
      </c>
      <c r="E209" s="87">
        <f t="shared" si="50"/>
        <v>950</v>
      </c>
    </row>
    <row r="210" spans="1:5" x14ac:dyDescent="0.2">
      <c r="A210" s="22">
        <f t="shared" si="52"/>
        <v>195</v>
      </c>
      <c r="B210" s="87">
        <f t="shared" si="53"/>
        <v>103824.18000000002</v>
      </c>
      <c r="C210" s="87">
        <f t="shared" si="54"/>
        <v>346.08</v>
      </c>
      <c r="D210" s="87">
        <f t="shared" si="51"/>
        <v>603.91999999999996</v>
      </c>
      <c r="E210" s="87">
        <f t="shared" ref="E210:E225" si="55">IF(A210="","",IF(B210+C210&gt;$D$6,$D$6,B210+C210))</f>
        <v>950</v>
      </c>
    </row>
    <row r="211" spans="1:5" x14ac:dyDescent="0.2">
      <c r="A211" s="22">
        <f t="shared" si="52"/>
        <v>196</v>
      </c>
      <c r="B211" s="87">
        <f t="shared" si="53"/>
        <v>103220.26000000002</v>
      </c>
      <c r="C211" s="87">
        <f t="shared" si="54"/>
        <v>344.07</v>
      </c>
      <c r="D211" s="87">
        <f t="shared" si="51"/>
        <v>605.92999999999995</v>
      </c>
      <c r="E211" s="87">
        <f t="shared" si="55"/>
        <v>950</v>
      </c>
    </row>
    <row r="212" spans="1:5" x14ac:dyDescent="0.2">
      <c r="A212" s="22">
        <f t="shared" si="52"/>
        <v>197</v>
      </c>
      <c r="B212" s="87">
        <f t="shared" si="53"/>
        <v>102614.33000000003</v>
      </c>
      <c r="C212" s="87">
        <f t="shared" si="54"/>
        <v>342.05</v>
      </c>
      <c r="D212" s="87">
        <f t="shared" si="51"/>
        <v>607.95000000000005</v>
      </c>
      <c r="E212" s="87">
        <f t="shared" si="55"/>
        <v>950</v>
      </c>
    </row>
    <row r="213" spans="1:5" x14ac:dyDescent="0.2">
      <c r="A213" s="22">
        <f t="shared" si="52"/>
        <v>198</v>
      </c>
      <c r="B213" s="87">
        <f t="shared" si="53"/>
        <v>102006.38000000003</v>
      </c>
      <c r="C213" s="87">
        <f t="shared" si="54"/>
        <v>340.02</v>
      </c>
      <c r="D213" s="87">
        <f t="shared" si="51"/>
        <v>609.98</v>
      </c>
      <c r="E213" s="87">
        <f t="shared" si="55"/>
        <v>950</v>
      </c>
    </row>
    <row r="214" spans="1:5" x14ac:dyDescent="0.2">
      <c r="A214" s="22">
        <f t="shared" si="52"/>
        <v>199</v>
      </c>
      <c r="B214" s="87">
        <f t="shared" si="53"/>
        <v>101396.40000000004</v>
      </c>
      <c r="C214" s="87">
        <f t="shared" si="54"/>
        <v>337.99</v>
      </c>
      <c r="D214" s="87">
        <f t="shared" si="51"/>
        <v>612.01</v>
      </c>
      <c r="E214" s="87">
        <f t="shared" si="55"/>
        <v>950</v>
      </c>
    </row>
    <row r="215" spans="1:5" x14ac:dyDescent="0.2">
      <c r="A215" s="22">
        <f t="shared" si="52"/>
        <v>200</v>
      </c>
      <c r="B215" s="87">
        <f t="shared" si="53"/>
        <v>100784.39000000004</v>
      </c>
      <c r="C215" s="87">
        <f t="shared" si="54"/>
        <v>335.95</v>
      </c>
      <c r="D215" s="87">
        <f t="shared" si="51"/>
        <v>614.04999999999995</v>
      </c>
      <c r="E215" s="87">
        <f t="shared" si="55"/>
        <v>950</v>
      </c>
    </row>
    <row r="216" spans="1:5" x14ac:dyDescent="0.2">
      <c r="A216" s="22">
        <f t="shared" si="52"/>
        <v>201</v>
      </c>
      <c r="B216" s="87">
        <f t="shared" si="53"/>
        <v>100170.34000000004</v>
      </c>
      <c r="C216" s="87">
        <f t="shared" si="54"/>
        <v>333.9</v>
      </c>
      <c r="D216" s="87">
        <f t="shared" si="51"/>
        <v>616.1</v>
      </c>
      <c r="E216" s="87">
        <f t="shared" si="55"/>
        <v>950</v>
      </c>
    </row>
    <row r="217" spans="1:5" x14ac:dyDescent="0.2">
      <c r="A217" s="22">
        <f t="shared" si="52"/>
        <v>202</v>
      </c>
      <c r="B217" s="87">
        <f t="shared" si="53"/>
        <v>99554.240000000034</v>
      </c>
      <c r="C217" s="87">
        <f t="shared" si="54"/>
        <v>331.85</v>
      </c>
      <c r="D217" s="87">
        <f t="shared" si="51"/>
        <v>618.15</v>
      </c>
      <c r="E217" s="87">
        <f t="shared" si="55"/>
        <v>950</v>
      </c>
    </row>
    <row r="218" spans="1:5" x14ac:dyDescent="0.2">
      <c r="A218" s="22">
        <f t="shared" si="52"/>
        <v>203</v>
      </c>
      <c r="B218" s="87">
        <f t="shared" si="53"/>
        <v>98936.09000000004</v>
      </c>
      <c r="C218" s="87">
        <f t="shared" si="54"/>
        <v>329.79</v>
      </c>
      <c r="D218" s="87">
        <f t="shared" si="51"/>
        <v>620.21</v>
      </c>
      <c r="E218" s="87">
        <f t="shared" si="55"/>
        <v>950</v>
      </c>
    </row>
    <row r="219" spans="1:5" x14ac:dyDescent="0.2">
      <c r="A219" s="22">
        <f t="shared" si="52"/>
        <v>204</v>
      </c>
      <c r="B219" s="87">
        <f t="shared" si="53"/>
        <v>98315.880000000034</v>
      </c>
      <c r="C219" s="87">
        <f t="shared" si="54"/>
        <v>327.72</v>
      </c>
      <c r="D219" s="87">
        <f t="shared" si="51"/>
        <v>622.28</v>
      </c>
      <c r="E219" s="87">
        <f t="shared" si="55"/>
        <v>950</v>
      </c>
    </row>
    <row r="220" spans="1:5" x14ac:dyDescent="0.2">
      <c r="A220" s="22">
        <f t="shared" si="52"/>
        <v>205</v>
      </c>
      <c r="B220" s="87">
        <f t="shared" si="53"/>
        <v>97693.600000000035</v>
      </c>
      <c r="C220" s="87">
        <f t="shared" si="54"/>
        <v>325.64999999999998</v>
      </c>
      <c r="D220" s="87">
        <f t="shared" si="51"/>
        <v>624.35</v>
      </c>
      <c r="E220" s="87">
        <f t="shared" si="55"/>
        <v>950</v>
      </c>
    </row>
    <row r="221" spans="1:5" x14ac:dyDescent="0.2">
      <c r="A221" s="22">
        <f t="shared" si="52"/>
        <v>206</v>
      </c>
      <c r="B221" s="87">
        <f t="shared" si="53"/>
        <v>97069.250000000029</v>
      </c>
      <c r="C221" s="87">
        <f t="shared" si="54"/>
        <v>323.56</v>
      </c>
      <c r="D221" s="87">
        <f t="shared" si="51"/>
        <v>626.44000000000005</v>
      </c>
      <c r="E221" s="87">
        <f t="shared" si="55"/>
        <v>950</v>
      </c>
    </row>
    <row r="222" spans="1:5" x14ac:dyDescent="0.2">
      <c r="A222" s="22">
        <f t="shared" si="52"/>
        <v>207</v>
      </c>
      <c r="B222" s="87">
        <f t="shared" si="53"/>
        <v>96442.810000000027</v>
      </c>
      <c r="C222" s="87">
        <f t="shared" si="54"/>
        <v>321.48</v>
      </c>
      <c r="D222" s="87">
        <f t="shared" si="51"/>
        <v>628.52</v>
      </c>
      <c r="E222" s="87">
        <f t="shared" si="55"/>
        <v>950</v>
      </c>
    </row>
    <row r="223" spans="1:5" x14ac:dyDescent="0.2">
      <c r="A223" s="22">
        <f t="shared" si="52"/>
        <v>208</v>
      </c>
      <c r="B223" s="87">
        <f t="shared" si="53"/>
        <v>95814.290000000023</v>
      </c>
      <c r="C223" s="87">
        <f t="shared" si="54"/>
        <v>319.38</v>
      </c>
      <c r="D223" s="87">
        <f t="shared" si="51"/>
        <v>630.62</v>
      </c>
      <c r="E223" s="87">
        <f t="shared" si="55"/>
        <v>950</v>
      </c>
    </row>
    <row r="224" spans="1:5" x14ac:dyDescent="0.2">
      <c r="A224" s="22">
        <f t="shared" si="52"/>
        <v>209</v>
      </c>
      <c r="B224" s="87">
        <f t="shared" si="53"/>
        <v>95183.670000000027</v>
      </c>
      <c r="C224" s="87">
        <f t="shared" si="54"/>
        <v>317.27999999999997</v>
      </c>
      <c r="D224" s="87">
        <f t="shared" ref="D224:D239" si="56">IF(A224="","",ROUND(E224-C224,2))</f>
        <v>632.72</v>
      </c>
      <c r="E224" s="87">
        <f t="shared" si="55"/>
        <v>950</v>
      </c>
    </row>
    <row r="225" spans="1:5" x14ac:dyDescent="0.2">
      <c r="A225" s="22">
        <f t="shared" si="52"/>
        <v>210</v>
      </c>
      <c r="B225" s="87">
        <f t="shared" ref="B225:B240" si="57">IF(A225="","",IF(AND(B224-D224=0,E224=0),"",B224-D224))</f>
        <v>94550.950000000026</v>
      </c>
      <c r="C225" s="87">
        <f t="shared" ref="C225:C240" si="58">IF(A225="","",ROUND(B225*$D$5/12,2))</f>
        <v>315.17</v>
      </c>
      <c r="D225" s="87">
        <f t="shared" si="56"/>
        <v>634.83000000000004</v>
      </c>
      <c r="E225" s="87">
        <f t="shared" si="55"/>
        <v>950</v>
      </c>
    </row>
    <row r="226" spans="1:5" x14ac:dyDescent="0.2">
      <c r="A226" s="22">
        <f t="shared" si="52"/>
        <v>211</v>
      </c>
      <c r="B226" s="87">
        <f t="shared" si="57"/>
        <v>93916.120000000024</v>
      </c>
      <c r="C226" s="87">
        <f t="shared" si="58"/>
        <v>313.05</v>
      </c>
      <c r="D226" s="87">
        <f t="shared" si="56"/>
        <v>636.95000000000005</v>
      </c>
      <c r="E226" s="87">
        <f t="shared" ref="E226:E241" si="59">IF(A226="","",IF(B226+C226&gt;$D$6,$D$6,B226+C226))</f>
        <v>950</v>
      </c>
    </row>
    <row r="227" spans="1:5" x14ac:dyDescent="0.2">
      <c r="A227" s="22">
        <f t="shared" si="52"/>
        <v>212</v>
      </c>
      <c r="B227" s="87">
        <f t="shared" si="57"/>
        <v>93279.170000000027</v>
      </c>
      <c r="C227" s="87">
        <f t="shared" si="58"/>
        <v>310.93</v>
      </c>
      <c r="D227" s="87">
        <f t="shared" si="56"/>
        <v>639.07000000000005</v>
      </c>
      <c r="E227" s="87">
        <f t="shared" si="59"/>
        <v>950</v>
      </c>
    </row>
    <row r="228" spans="1:5" x14ac:dyDescent="0.2">
      <c r="A228" s="22">
        <f t="shared" si="52"/>
        <v>213</v>
      </c>
      <c r="B228" s="87">
        <f t="shared" si="57"/>
        <v>92640.10000000002</v>
      </c>
      <c r="C228" s="87">
        <f t="shared" si="58"/>
        <v>308.8</v>
      </c>
      <c r="D228" s="87">
        <f t="shared" si="56"/>
        <v>641.20000000000005</v>
      </c>
      <c r="E228" s="87">
        <f t="shared" si="59"/>
        <v>950</v>
      </c>
    </row>
    <row r="229" spans="1:5" x14ac:dyDescent="0.2">
      <c r="A229" s="22">
        <f t="shared" si="52"/>
        <v>214</v>
      </c>
      <c r="B229" s="87">
        <f t="shared" si="57"/>
        <v>91998.900000000023</v>
      </c>
      <c r="C229" s="87">
        <f t="shared" si="58"/>
        <v>306.66000000000003</v>
      </c>
      <c r="D229" s="87">
        <f t="shared" si="56"/>
        <v>643.34</v>
      </c>
      <c r="E229" s="87">
        <f t="shared" si="59"/>
        <v>950</v>
      </c>
    </row>
    <row r="230" spans="1:5" x14ac:dyDescent="0.2">
      <c r="A230" s="22">
        <f t="shared" si="52"/>
        <v>215</v>
      </c>
      <c r="B230" s="87">
        <f t="shared" si="57"/>
        <v>91355.560000000027</v>
      </c>
      <c r="C230" s="87">
        <f t="shared" si="58"/>
        <v>304.52</v>
      </c>
      <c r="D230" s="87">
        <f t="shared" si="56"/>
        <v>645.48</v>
      </c>
      <c r="E230" s="87">
        <f t="shared" si="59"/>
        <v>950</v>
      </c>
    </row>
    <row r="231" spans="1:5" x14ac:dyDescent="0.2">
      <c r="A231" s="22">
        <f t="shared" si="52"/>
        <v>216</v>
      </c>
      <c r="B231" s="87">
        <f t="shared" si="57"/>
        <v>90710.080000000031</v>
      </c>
      <c r="C231" s="87">
        <f t="shared" si="58"/>
        <v>302.37</v>
      </c>
      <c r="D231" s="87">
        <f t="shared" si="56"/>
        <v>647.63</v>
      </c>
      <c r="E231" s="87">
        <f t="shared" si="59"/>
        <v>950</v>
      </c>
    </row>
    <row r="232" spans="1:5" x14ac:dyDescent="0.2">
      <c r="A232" s="22">
        <f t="shared" si="52"/>
        <v>217</v>
      </c>
      <c r="B232" s="87">
        <f t="shared" si="57"/>
        <v>90062.450000000026</v>
      </c>
      <c r="C232" s="87">
        <f t="shared" si="58"/>
        <v>300.20999999999998</v>
      </c>
      <c r="D232" s="87">
        <f t="shared" si="56"/>
        <v>649.79</v>
      </c>
      <c r="E232" s="87">
        <f t="shared" si="59"/>
        <v>950</v>
      </c>
    </row>
    <row r="233" spans="1:5" x14ac:dyDescent="0.2">
      <c r="A233" s="22">
        <f t="shared" si="52"/>
        <v>218</v>
      </c>
      <c r="B233" s="87">
        <f t="shared" si="57"/>
        <v>89412.660000000033</v>
      </c>
      <c r="C233" s="87">
        <f t="shared" si="58"/>
        <v>298.04000000000002</v>
      </c>
      <c r="D233" s="87">
        <f t="shared" si="56"/>
        <v>651.96</v>
      </c>
      <c r="E233" s="87">
        <f t="shared" si="59"/>
        <v>950</v>
      </c>
    </row>
    <row r="234" spans="1:5" x14ac:dyDescent="0.2">
      <c r="A234" s="22">
        <f t="shared" si="52"/>
        <v>219</v>
      </c>
      <c r="B234" s="87">
        <f t="shared" si="57"/>
        <v>88760.700000000026</v>
      </c>
      <c r="C234" s="87">
        <f t="shared" si="58"/>
        <v>295.87</v>
      </c>
      <c r="D234" s="87">
        <f t="shared" si="56"/>
        <v>654.13</v>
      </c>
      <c r="E234" s="87">
        <f t="shared" si="59"/>
        <v>950</v>
      </c>
    </row>
    <row r="235" spans="1:5" x14ac:dyDescent="0.2">
      <c r="A235" s="22">
        <f t="shared" si="52"/>
        <v>220</v>
      </c>
      <c r="B235" s="87">
        <f t="shared" si="57"/>
        <v>88106.570000000022</v>
      </c>
      <c r="C235" s="87">
        <f t="shared" si="58"/>
        <v>293.69</v>
      </c>
      <c r="D235" s="87">
        <f t="shared" si="56"/>
        <v>656.31</v>
      </c>
      <c r="E235" s="87">
        <f t="shared" si="59"/>
        <v>950</v>
      </c>
    </row>
    <row r="236" spans="1:5" x14ac:dyDescent="0.2">
      <c r="A236" s="22">
        <f t="shared" si="52"/>
        <v>221</v>
      </c>
      <c r="B236" s="87">
        <f t="shared" si="57"/>
        <v>87450.260000000024</v>
      </c>
      <c r="C236" s="87">
        <f t="shared" si="58"/>
        <v>291.5</v>
      </c>
      <c r="D236" s="87">
        <f t="shared" si="56"/>
        <v>658.5</v>
      </c>
      <c r="E236" s="87">
        <f t="shared" si="59"/>
        <v>950</v>
      </c>
    </row>
    <row r="237" spans="1:5" x14ac:dyDescent="0.2">
      <c r="A237" s="22">
        <f t="shared" si="52"/>
        <v>222</v>
      </c>
      <c r="B237" s="87">
        <f t="shared" si="57"/>
        <v>86791.760000000024</v>
      </c>
      <c r="C237" s="87">
        <f t="shared" si="58"/>
        <v>289.31</v>
      </c>
      <c r="D237" s="87">
        <f t="shared" si="56"/>
        <v>660.69</v>
      </c>
      <c r="E237" s="87">
        <f t="shared" si="59"/>
        <v>950</v>
      </c>
    </row>
    <row r="238" spans="1:5" x14ac:dyDescent="0.2">
      <c r="A238" s="22">
        <f t="shared" si="52"/>
        <v>223</v>
      </c>
      <c r="B238" s="87">
        <f t="shared" si="57"/>
        <v>86131.070000000022</v>
      </c>
      <c r="C238" s="87">
        <f t="shared" si="58"/>
        <v>287.10000000000002</v>
      </c>
      <c r="D238" s="87">
        <f t="shared" si="56"/>
        <v>662.9</v>
      </c>
      <c r="E238" s="87">
        <f t="shared" si="59"/>
        <v>950</v>
      </c>
    </row>
    <row r="239" spans="1:5" x14ac:dyDescent="0.2">
      <c r="A239" s="22">
        <f t="shared" si="52"/>
        <v>224</v>
      </c>
      <c r="B239" s="87">
        <f t="shared" si="57"/>
        <v>85468.170000000027</v>
      </c>
      <c r="C239" s="87">
        <f t="shared" si="58"/>
        <v>284.89</v>
      </c>
      <c r="D239" s="87">
        <f t="shared" si="56"/>
        <v>665.11</v>
      </c>
      <c r="E239" s="87">
        <f t="shared" si="59"/>
        <v>950</v>
      </c>
    </row>
    <row r="240" spans="1:5" x14ac:dyDescent="0.2">
      <c r="A240" s="22">
        <f t="shared" si="52"/>
        <v>225</v>
      </c>
      <c r="B240" s="87">
        <f t="shared" si="57"/>
        <v>84803.060000000027</v>
      </c>
      <c r="C240" s="87">
        <f t="shared" si="58"/>
        <v>282.68</v>
      </c>
      <c r="D240" s="87">
        <f t="shared" ref="D240:D255" si="60">IF(A240="","",ROUND(E240-C240,2))</f>
        <v>667.32</v>
      </c>
      <c r="E240" s="87">
        <f t="shared" si="59"/>
        <v>950</v>
      </c>
    </row>
    <row r="241" spans="1:5" x14ac:dyDescent="0.2">
      <c r="A241" s="22">
        <f t="shared" si="52"/>
        <v>226</v>
      </c>
      <c r="B241" s="87">
        <f t="shared" ref="B241:B256" si="61">IF(A241="","",IF(AND(B240-D240=0,E240=0),"",B240-D240))</f>
        <v>84135.74000000002</v>
      </c>
      <c r="C241" s="87">
        <f t="shared" ref="C241:C256" si="62">IF(A241="","",ROUND(B241*$D$5/12,2))</f>
        <v>280.45</v>
      </c>
      <c r="D241" s="87">
        <f t="shared" si="60"/>
        <v>669.55</v>
      </c>
      <c r="E241" s="87">
        <f t="shared" si="59"/>
        <v>950</v>
      </c>
    </row>
    <row r="242" spans="1:5" x14ac:dyDescent="0.2">
      <c r="A242" s="22">
        <f t="shared" si="52"/>
        <v>227</v>
      </c>
      <c r="B242" s="87">
        <f t="shared" si="61"/>
        <v>83466.190000000017</v>
      </c>
      <c r="C242" s="87">
        <f t="shared" si="62"/>
        <v>278.22000000000003</v>
      </c>
      <c r="D242" s="87">
        <f t="shared" si="60"/>
        <v>671.78</v>
      </c>
      <c r="E242" s="87">
        <f t="shared" ref="E242:E257" si="63">IF(A242="","",IF(B242+C242&gt;$D$6,$D$6,B242+C242))</f>
        <v>950</v>
      </c>
    </row>
    <row r="243" spans="1:5" x14ac:dyDescent="0.2">
      <c r="A243" s="22">
        <f t="shared" si="52"/>
        <v>228</v>
      </c>
      <c r="B243" s="87">
        <f t="shared" si="61"/>
        <v>82794.410000000018</v>
      </c>
      <c r="C243" s="87">
        <f t="shared" si="62"/>
        <v>275.98</v>
      </c>
      <c r="D243" s="87">
        <f t="shared" si="60"/>
        <v>674.02</v>
      </c>
      <c r="E243" s="87">
        <f t="shared" si="63"/>
        <v>950</v>
      </c>
    </row>
    <row r="244" spans="1:5" x14ac:dyDescent="0.2">
      <c r="A244" s="22">
        <f t="shared" si="52"/>
        <v>229</v>
      </c>
      <c r="B244" s="87">
        <f t="shared" si="61"/>
        <v>82120.390000000014</v>
      </c>
      <c r="C244" s="87">
        <f t="shared" si="62"/>
        <v>273.73</v>
      </c>
      <c r="D244" s="87">
        <f t="shared" si="60"/>
        <v>676.27</v>
      </c>
      <c r="E244" s="87">
        <f t="shared" si="63"/>
        <v>950</v>
      </c>
    </row>
    <row r="245" spans="1:5" x14ac:dyDescent="0.2">
      <c r="A245" s="22">
        <f t="shared" si="52"/>
        <v>230</v>
      </c>
      <c r="B245" s="87">
        <f t="shared" si="61"/>
        <v>81444.12000000001</v>
      </c>
      <c r="C245" s="87">
        <f t="shared" si="62"/>
        <v>271.48</v>
      </c>
      <c r="D245" s="87">
        <f t="shared" si="60"/>
        <v>678.52</v>
      </c>
      <c r="E245" s="87">
        <f t="shared" si="63"/>
        <v>950</v>
      </c>
    </row>
    <row r="246" spans="1:5" x14ac:dyDescent="0.2">
      <c r="A246" s="22">
        <f t="shared" si="52"/>
        <v>231</v>
      </c>
      <c r="B246" s="87">
        <f t="shared" si="61"/>
        <v>80765.600000000006</v>
      </c>
      <c r="C246" s="87">
        <f t="shared" si="62"/>
        <v>269.22000000000003</v>
      </c>
      <c r="D246" s="87">
        <f t="shared" si="60"/>
        <v>680.78</v>
      </c>
      <c r="E246" s="87">
        <f t="shared" si="63"/>
        <v>950</v>
      </c>
    </row>
    <row r="247" spans="1:5" x14ac:dyDescent="0.2">
      <c r="A247" s="22">
        <f t="shared" si="52"/>
        <v>232</v>
      </c>
      <c r="B247" s="87">
        <f t="shared" si="61"/>
        <v>80084.820000000007</v>
      </c>
      <c r="C247" s="87">
        <f t="shared" si="62"/>
        <v>266.95</v>
      </c>
      <c r="D247" s="87">
        <f t="shared" si="60"/>
        <v>683.05</v>
      </c>
      <c r="E247" s="87">
        <f t="shared" si="63"/>
        <v>950</v>
      </c>
    </row>
    <row r="248" spans="1:5" x14ac:dyDescent="0.2">
      <c r="A248" s="22">
        <f t="shared" si="52"/>
        <v>233</v>
      </c>
      <c r="B248" s="87">
        <f t="shared" si="61"/>
        <v>79401.77</v>
      </c>
      <c r="C248" s="87">
        <f t="shared" si="62"/>
        <v>264.67</v>
      </c>
      <c r="D248" s="87">
        <f t="shared" si="60"/>
        <v>685.33</v>
      </c>
      <c r="E248" s="87">
        <f t="shared" si="63"/>
        <v>950</v>
      </c>
    </row>
    <row r="249" spans="1:5" x14ac:dyDescent="0.2">
      <c r="A249" s="22">
        <f t="shared" si="52"/>
        <v>234</v>
      </c>
      <c r="B249" s="87">
        <f t="shared" si="61"/>
        <v>78716.44</v>
      </c>
      <c r="C249" s="87">
        <f t="shared" si="62"/>
        <v>262.39</v>
      </c>
      <c r="D249" s="87">
        <f t="shared" si="60"/>
        <v>687.61</v>
      </c>
      <c r="E249" s="87">
        <f t="shared" si="63"/>
        <v>950</v>
      </c>
    </row>
    <row r="250" spans="1:5" x14ac:dyDescent="0.2">
      <c r="A250" s="22">
        <f t="shared" si="52"/>
        <v>235</v>
      </c>
      <c r="B250" s="87">
        <f t="shared" si="61"/>
        <v>78028.83</v>
      </c>
      <c r="C250" s="87">
        <f t="shared" si="62"/>
        <v>260.10000000000002</v>
      </c>
      <c r="D250" s="87">
        <f t="shared" si="60"/>
        <v>689.9</v>
      </c>
      <c r="E250" s="87">
        <f t="shared" si="63"/>
        <v>950</v>
      </c>
    </row>
    <row r="251" spans="1:5" x14ac:dyDescent="0.2">
      <c r="A251" s="22">
        <f t="shared" si="52"/>
        <v>236</v>
      </c>
      <c r="B251" s="87">
        <f t="shared" si="61"/>
        <v>77338.930000000008</v>
      </c>
      <c r="C251" s="87">
        <f t="shared" si="62"/>
        <v>257.8</v>
      </c>
      <c r="D251" s="87">
        <f t="shared" si="60"/>
        <v>692.2</v>
      </c>
      <c r="E251" s="87">
        <f t="shared" si="63"/>
        <v>950</v>
      </c>
    </row>
    <row r="252" spans="1:5" x14ac:dyDescent="0.2">
      <c r="A252" s="22">
        <f t="shared" si="52"/>
        <v>237</v>
      </c>
      <c r="B252" s="87">
        <f t="shared" si="61"/>
        <v>76646.73000000001</v>
      </c>
      <c r="C252" s="87">
        <f t="shared" si="62"/>
        <v>255.49</v>
      </c>
      <c r="D252" s="87">
        <f t="shared" si="60"/>
        <v>694.51</v>
      </c>
      <c r="E252" s="87">
        <f t="shared" si="63"/>
        <v>950</v>
      </c>
    </row>
    <row r="253" spans="1:5" x14ac:dyDescent="0.2">
      <c r="A253" s="22">
        <f t="shared" si="52"/>
        <v>238</v>
      </c>
      <c r="B253" s="87">
        <f t="shared" si="61"/>
        <v>75952.220000000016</v>
      </c>
      <c r="C253" s="87">
        <f t="shared" si="62"/>
        <v>253.17</v>
      </c>
      <c r="D253" s="87">
        <f t="shared" si="60"/>
        <v>696.83</v>
      </c>
      <c r="E253" s="87">
        <f t="shared" si="63"/>
        <v>950</v>
      </c>
    </row>
    <row r="254" spans="1:5" x14ac:dyDescent="0.2">
      <c r="A254" s="22">
        <f t="shared" si="52"/>
        <v>239</v>
      </c>
      <c r="B254" s="87">
        <f t="shared" si="61"/>
        <v>75255.390000000014</v>
      </c>
      <c r="C254" s="87">
        <f t="shared" si="62"/>
        <v>250.85</v>
      </c>
      <c r="D254" s="87">
        <f t="shared" si="60"/>
        <v>699.15</v>
      </c>
      <c r="E254" s="87">
        <f t="shared" si="63"/>
        <v>950</v>
      </c>
    </row>
    <row r="255" spans="1:5" x14ac:dyDescent="0.2">
      <c r="A255" s="22">
        <f t="shared" si="52"/>
        <v>240</v>
      </c>
      <c r="B255" s="87">
        <f t="shared" si="61"/>
        <v>74556.24000000002</v>
      </c>
      <c r="C255" s="87">
        <f t="shared" si="62"/>
        <v>248.52</v>
      </c>
      <c r="D255" s="87">
        <f t="shared" si="60"/>
        <v>701.48</v>
      </c>
      <c r="E255" s="87">
        <f t="shared" si="63"/>
        <v>950</v>
      </c>
    </row>
    <row r="256" spans="1:5" x14ac:dyDescent="0.2">
      <c r="A256" s="22">
        <f t="shared" si="52"/>
        <v>241</v>
      </c>
      <c r="B256" s="87">
        <f t="shared" si="61"/>
        <v>73854.760000000024</v>
      </c>
      <c r="C256" s="87">
        <f t="shared" si="62"/>
        <v>246.18</v>
      </c>
      <c r="D256" s="87">
        <f t="shared" ref="D256:D271" si="64">IF(A256="","",ROUND(E256-C256,2))</f>
        <v>703.82</v>
      </c>
      <c r="E256" s="87">
        <f t="shared" si="63"/>
        <v>950</v>
      </c>
    </row>
    <row r="257" spans="1:5" x14ac:dyDescent="0.2">
      <c r="A257" s="22">
        <f t="shared" si="52"/>
        <v>242</v>
      </c>
      <c r="B257" s="87">
        <f t="shared" ref="B257:B272" si="65">IF(A257="","",IF(AND(B256-D256=0,E256=0),"",B256-D256))</f>
        <v>73150.940000000017</v>
      </c>
      <c r="C257" s="87">
        <f t="shared" ref="C257:C272" si="66">IF(A257="","",ROUND(B257*$D$5/12,2))</f>
        <v>243.84</v>
      </c>
      <c r="D257" s="87">
        <f t="shared" si="64"/>
        <v>706.16</v>
      </c>
      <c r="E257" s="87">
        <f t="shared" si="63"/>
        <v>950</v>
      </c>
    </row>
    <row r="258" spans="1:5" x14ac:dyDescent="0.2">
      <c r="A258" s="22">
        <f t="shared" si="52"/>
        <v>243</v>
      </c>
      <c r="B258" s="87">
        <f t="shared" si="65"/>
        <v>72444.780000000013</v>
      </c>
      <c r="C258" s="87">
        <f t="shared" si="66"/>
        <v>241.48</v>
      </c>
      <c r="D258" s="87">
        <f t="shared" si="64"/>
        <v>708.52</v>
      </c>
      <c r="E258" s="87">
        <f t="shared" ref="E258:E273" si="67">IF(A258="","",IF(B258+C258&gt;$D$6,$D$6,B258+C258))</f>
        <v>950</v>
      </c>
    </row>
    <row r="259" spans="1:5" x14ac:dyDescent="0.2">
      <c r="A259" s="22">
        <f t="shared" si="52"/>
        <v>244</v>
      </c>
      <c r="B259" s="87">
        <f t="shared" si="65"/>
        <v>71736.260000000009</v>
      </c>
      <c r="C259" s="87">
        <f t="shared" si="66"/>
        <v>239.12</v>
      </c>
      <c r="D259" s="87">
        <f t="shared" si="64"/>
        <v>710.88</v>
      </c>
      <c r="E259" s="87">
        <f t="shared" si="67"/>
        <v>950</v>
      </c>
    </row>
    <row r="260" spans="1:5" x14ac:dyDescent="0.2">
      <c r="A260" s="22">
        <f t="shared" si="52"/>
        <v>245</v>
      </c>
      <c r="B260" s="87">
        <f t="shared" si="65"/>
        <v>71025.38</v>
      </c>
      <c r="C260" s="87">
        <f t="shared" si="66"/>
        <v>236.75</v>
      </c>
      <c r="D260" s="87">
        <f t="shared" si="64"/>
        <v>713.25</v>
      </c>
      <c r="E260" s="87">
        <f t="shared" si="67"/>
        <v>950</v>
      </c>
    </row>
    <row r="261" spans="1:5" x14ac:dyDescent="0.2">
      <c r="A261" s="22">
        <f t="shared" si="52"/>
        <v>246</v>
      </c>
      <c r="B261" s="87">
        <f t="shared" si="65"/>
        <v>70312.13</v>
      </c>
      <c r="C261" s="87">
        <f t="shared" si="66"/>
        <v>234.37</v>
      </c>
      <c r="D261" s="87">
        <f t="shared" si="64"/>
        <v>715.63</v>
      </c>
      <c r="E261" s="87">
        <f t="shared" si="67"/>
        <v>950</v>
      </c>
    </row>
    <row r="262" spans="1:5" x14ac:dyDescent="0.2">
      <c r="A262" s="22">
        <f t="shared" si="52"/>
        <v>247</v>
      </c>
      <c r="B262" s="87">
        <f t="shared" si="65"/>
        <v>69596.5</v>
      </c>
      <c r="C262" s="87">
        <f t="shared" si="66"/>
        <v>231.99</v>
      </c>
      <c r="D262" s="87">
        <f t="shared" si="64"/>
        <v>718.01</v>
      </c>
      <c r="E262" s="87">
        <f t="shared" si="67"/>
        <v>950</v>
      </c>
    </row>
    <row r="263" spans="1:5" x14ac:dyDescent="0.2">
      <c r="A263" s="22">
        <f t="shared" si="52"/>
        <v>248</v>
      </c>
      <c r="B263" s="87">
        <f t="shared" si="65"/>
        <v>68878.490000000005</v>
      </c>
      <c r="C263" s="87">
        <f t="shared" si="66"/>
        <v>229.59</v>
      </c>
      <c r="D263" s="87">
        <f t="shared" si="64"/>
        <v>720.41</v>
      </c>
      <c r="E263" s="87">
        <f t="shared" si="67"/>
        <v>950</v>
      </c>
    </row>
    <row r="264" spans="1:5" x14ac:dyDescent="0.2">
      <c r="A264" s="22">
        <f t="shared" si="52"/>
        <v>249</v>
      </c>
      <c r="B264" s="87">
        <f t="shared" si="65"/>
        <v>68158.080000000002</v>
      </c>
      <c r="C264" s="87">
        <f t="shared" si="66"/>
        <v>227.19</v>
      </c>
      <c r="D264" s="87">
        <f t="shared" si="64"/>
        <v>722.81</v>
      </c>
      <c r="E264" s="87">
        <f t="shared" si="67"/>
        <v>950</v>
      </c>
    </row>
    <row r="265" spans="1:5" x14ac:dyDescent="0.2">
      <c r="A265" s="22">
        <f t="shared" si="52"/>
        <v>250</v>
      </c>
      <c r="B265" s="87">
        <f t="shared" si="65"/>
        <v>67435.27</v>
      </c>
      <c r="C265" s="87">
        <f t="shared" si="66"/>
        <v>224.78</v>
      </c>
      <c r="D265" s="87">
        <f t="shared" si="64"/>
        <v>725.22</v>
      </c>
      <c r="E265" s="87">
        <f t="shared" si="67"/>
        <v>950</v>
      </c>
    </row>
    <row r="266" spans="1:5" x14ac:dyDescent="0.2">
      <c r="A266" s="22">
        <f t="shared" si="52"/>
        <v>251</v>
      </c>
      <c r="B266" s="87">
        <f t="shared" si="65"/>
        <v>66710.05</v>
      </c>
      <c r="C266" s="87">
        <f t="shared" si="66"/>
        <v>222.37</v>
      </c>
      <c r="D266" s="87">
        <f t="shared" si="64"/>
        <v>727.63</v>
      </c>
      <c r="E266" s="87">
        <f t="shared" si="67"/>
        <v>950</v>
      </c>
    </row>
    <row r="267" spans="1:5" x14ac:dyDescent="0.2">
      <c r="A267" s="22">
        <f t="shared" si="52"/>
        <v>252</v>
      </c>
      <c r="B267" s="87">
        <f t="shared" si="65"/>
        <v>65982.42</v>
      </c>
      <c r="C267" s="87">
        <f t="shared" si="66"/>
        <v>219.94</v>
      </c>
      <c r="D267" s="87">
        <f t="shared" si="64"/>
        <v>730.06</v>
      </c>
      <c r="E267" s="87">
        <f t="shared" si="67"/>
        <v>950</v>
      </c>
    </row>
    <row r="268" spans="1:5" x14ac:dyDescent="0.2">
      <c r="A268" s="22">
        <f t="shared" si="52"/>
        <v>253</v>
      </c>
      <c r="B268" s="87">
        <f t="shared" si="65"/>
        <v>65252.36</v>
      </c>
      <c r="C268" s="87">
        <f t="shared" si="66"/>
        <v>217.51</v>
      </c>
      <c r="D268" s="87">
        <f t="shared" si="64"/>
        <v>732.49</v>
      </c>
      <c r="E268" s="87">
        <f t="shared" si="67"/>
        <v>950</v>
      </c>
    </row>
    <row r="269" spans="1:5" x14ac:dyDescent="0.2">
      <c r="A269" s="22">
        <f t="shared" si="52"/>
        <v>254</v>
      </c>
      <c r="B269" s="87">
        <f t="shared" si="65"/>
        <v>64519.87</v>
      </c>
      <c r="C269" s="87">
        <f t="shared" si="66"/>
        <v>215.07</v>
      </c>
      <c r="D269" s="87">
        <f t="shared" si="64"/>
        <v>734.93</v>
      </c>
      <c r="E269" s="87">
        <f t="shared" si="67"/>
        <v>950</v>
      </c>
    </row>
    <row r="270" spans="1:5" x14ac:dyDescent="0.2">
      <c r="A270" s="22">
        <f t="shared" si="52"/>
        <v>255</v>
      </c>
      <c r="B270" s="87">
        <f t="shared" si="65"/>
        <v>63784.94</v>
      </c>
      <c r="C270" s="87">
        <f t="shared" si="66"/>
        <v>212.62</v>
      </c>
      <c r="D270" s="87">
        <f t="shared" si="64"/>
        <v>737.38</v>
      </c>
      <c r="E270" s="87">
        <f t="shared" si="67"/>
        <v>950</v>
      </c>
    </row>
    <row r="271" spans="1:5" x14ac:dyDescent="0.2">
      <c r="A271" s="22">
        <f t="shared" si="52"/>
        <v>256</v>
      </c>
      <c r="B271" s="87">
        <f t="shared" si="65"/>
        <v>63047.560000000005</v>
      </c>
      <c r="C271" s="87">
        <f t="shared" si="66"/>
        <v>210.16</v>
      </c>
      <c r="D271" s="87">
        <f t="shared" si="64"/>
        <v>739.84</v>
      </c>
      <c r="E271" s="87">
        <f t="shared" si="67"/>
        <v>950</v>
      </c>
    </row>
    <row r="272" spans="1:5" x14ac:dyDescent="0.2">
      <c r="A272" s="22">
        <f t="shared" si="52"/>
        <v>257</v>
      </c>
      <c r="B272" s="87">
        <f t="shared" si="65"/>
        <v>62307.720000000008</v>
      </c>
      <c r="C272" s="87">
        <f t="shared" si="66"/>
        <v>207.69</v>
      </c>
      <c r="D272" s="87">
        <f t="shared" ref="D272:D287" si="68">IF(A272="","",ROUND(E272-C272,2))</f>
        <v>742.31</v>
      </c>
      <c r="E272" s="87">
        <f t="shared" si="67"/>
        <v>950</v>
      </c>
    </row>
    <row r="273" spans="1:5" x14ac:dyDescent="0.2">
      <c r="A273" s="22">
        <f t="shared" ref="A273:A295" si="69">IF(OR(E272&lt;$D$6,E272=""),"",A272+1)</f>
        <v>258</v>
      </c>
      <c r="B273" s="87">
        <f t="shared" ref="B273:B288" si="70">IF(A273="","",IF(AND(B272-D272=0,E272=0),"",B272-D272))</f>
        <v>61565.410000000011</v>
      </c>
      <c r="C273" s="87">
        <f t="shared" ref="C273:C288" si="71">IF(A273="","",ROUND(B273*$D$5/12,2))</f>
        <v>205.22</v>
      </c>
      <c r="D273" s="87">
        <f t="shared" si="68"/>
        <v>744.78</v>
      </c>
      <c r="E273" s="87">
        <f t="shared" si="67"/>
        <v>950</v>
      </c>
    </row>
    <row r="274" spans="1:5" x14ac:dyDescent="0.2">
      <c r="A274" s="22">
        <f t="shared" si="69"/>
        <v>259</v>
      </c>
      <c r="B274" s="87">
        <f t="shared" si="70"/>
        <v>60820.630000000012</v>
      </c>
      <c r="C274" s="87">
        <f t="shared" si="71"/>
        <v>202.74</v>
      </c>
      <c r="D274" s="87">
        <f t="shared" si="68"/>
        <v>747.26</v>
      </c>
      <c r="E274" s="87">
        <f t="shared" ref="E274:E289" si="72">IF(A274="","",IF(B274+C274&gt;$D$6,$D$6,B274+C274))</f>
        <v>950</v>
      </c>
    </row>
    <row r="275" spans="1:5" x14ac:dyDescent="0.2">
      <c r="A275" s="22">
        <f t="shared" si="69"/>
        <v>260</v>
      </c>
      <c r="B275" s="87">
        <f t="shared" si="70"/>
        <v>60073.37000000001</v>
      </c>
      <c r="C275" s="87">
        <f t="shared" si="71"/>
        <v>200.24</v>
      </c>
      <c r="D275" s="87">
        <f t="shared" si="68"/>
        <v>749.76</v>
      </c>
      <c r="E275" s="87">
        <f t="shared" si="72"/>
        <v>950</v>
      </c>
    </row>
    <row r="276" spans="1:5" x14ac:dyDescent="0.2">
      <c r="A276" s="22">
        <f t="shared" si="69"/>
        <v>261</v>
      </c>
      <c r="B276" s="87">
        <f t="shared" si="70"/>
        <v>59323.610000000008</v>
      </c>
      <c r="C276" s="87">
        <f t="shared" si="71"/>
        <v>197.75</v>
      </c>
      <c r="D276" s="87">
        <f t="shared" si="68"/>
        <v>752.25</v>
      </c>
      <c r="E276" s="87">
        <f t="shared" si="72"/>
        <v>950</v>
      </c>
    </row>
    <row r="277" spans="1:5" x14ac:dyDescent="0.2">
      <c r="A277" s="22">
        <f t="shared" si="69"/>
        <v>262</v>
      </c>
      <c r="B277" s="87">
        <f t="shared" si="70"/>
        <v>58571.360000000008</v>
      </c>
      <c r="C277" s="87">
        <f t="shared" si="71"/>
        <v>195.24</v>
      </c>
      <c r="D277" s="87">
        <f t="shared" si="68"/>
        <v>754.76</v>
      </c>
      <c r="E277" s="87">
        <f t="shared" si="72"/>
        <v>950</v>
      </c>
    </row>
    <row r="278" spans="1:5" x14ac:dyDescent="0.2">
      <c r="A278" s="22">
        <f t="shared" si="69"/>
        <v>263</v>
      </c>
      <c r="B278" s="87">
        <f t="shared" si="70"/>
        <v>57816.600000000006</v>
      </c>
      <c r="C278" s="87">
        <f t="shared" si="71"/>
        <v>192.72</v>
      </c>
      <c r="D278" s="87">
        <f t="shared" si="68"/>
        <v>757.28</v>
      </c>
      <c r="E278" s="87">
        <f t="shared" si="72"/>
        <v>950</v>
      </c>
    </row>
    <row r="279" spans="1:5" x14ac:dyDescent="0.2">
      <c r="A279" s="22">
        <f t="shared" si="69"/>
        <v>264</v>
      </c>
      <c r="B279" s="87">
        <f t="shared" si="70"/>
        <v>57059.320000000007</v>
      </c>
      <c r="C279" s="87">
        <f t="shared" si="71"/>
        <v>190.2</v>
      </c>
      <c r="D279" s="87">
        <f t="shared" si="68"/>
        <v>759.8</v>
      </c>
      <c r="E279" s="87">
        <f t="shared" si="72"/>
        <v>950</v>
      </c>
    </row>
    <row r="280" spans="1:5" x14ac:dyDescent="0.2">
      <c r="A280" s="22">
        <f t="shared" si="69"/>
        <v>265</v>
      </c>
      <c r="B280" s="87">
        <f t="shared" si="70"/>
        <v>56299.520000000004</v>
      </c>
      <c r="C280" s="87">
        <f t="shared" si="71"/>
        <v>187.67</v>
      </c>
      <c r="D280" s="87">
        <f t="shared" si="68"/>
        <v>762.33</v>
      </c>
      <c r="E280" s="87">
        <f t="shared" si="72"/>
        <v>950</v>
      </c>
    </row>
    <row r="281" spans="1:5" x14ac:dyDescent="0.2">
      <c r="A281" s="22">
        <f t="shared" si="69"/>
        <v>266</v>
      </c>
      <c r="B281" s="87">
        <f t="shared" si="70"/>
        <v>55537.19</v>
      </c>
      <c r="C281" s="87">
        <f t="shared" si="71"/>
        <v>185.12</v>
      </c>
      <c r="D281" s="87">
        <f t="shared" si="68"/>
        <v>764.88</v>
      </c>
      <c r="E281" s="87">
        <f t="shared" si="72"/>
        <v>950</v>
      </c>
    </row>
    <row r="282" spans="1:5" x14ac:dyDescent="0.2">
      <c r="A282" s="22">
        <f t="shared" si="69"/>
        <v>267</v>
      </c>
      <c r="B282" s="87">
        <f t="shared" si="70"/>
        <v>54772.310000000005</v>
      </c>
      <c r="C282" s="87">
        <f t="shared" si="71"/>
        <v>182.57</v>
      </c>
      <c r="D282" s="87">
        <f t="shared" si="68"/>
        <v>767.43</v>
      </c>
      <c r="E282" s="87">
        <f t="shared" si="72"/>
        <v>950</v>
      </c>
    </row>
    <row r="283" spans="1:5" x14ac:dyDescent="0.2">
      <c r="A283" s="22">
        <f t="shared" si="69"/>
        <v>268</v>
      </c>
      <c r="B283" s="87">
        <f t="shared" si="70"/>
        <v>54004.880000000005</v>
      </c>
      <c r="C283" s="87">
        <f t="shared" si="71"/>
        <v>180.02</v>
      </c>
      <c r="D283" s="87">
        <f t="shared" si="68"/>
        <v>769.98</v>
      </c>
      <c r="E283" s="87">
        <f t="shared" si="72"/>
        <v>950</v>
      </c>
    </row>
    <row r="284" spans="1:5" x14ac:dyDescent="0.2">
      <c r="A284" s="22">
        <f t="shared" si="69"/>
        <v>269</v>
      </c>
      <c r="B284" s="87">
        <f t="shared" si="70"/>
        <v>53234.9</v>
      </c>
      <c r="C284" s="87">
        <f t="shared" si="71"/>
        <v>177.45</v>
      </c>
      <c r="D284" s="87">
        <f t="shared" si="68"/>
        <v>772.55</v>
      </c>
      <c r="E284" s="87">
        <f t="shared" si="72"/>
        <v>950</v>
      </c>
    </row>
    <row r="285" spans="1:5" x14ac:dyDescent="0.2">
      <c r="A285" s="22">
        <f t="shared" si="69"/>
        <v>270</v>
      </c>
      <c r="B285" s="87">
        <f t="shared" si="70"/>
        <v>52462.35</v>
      </c>
      <c r="C285" s="87">
        <f t="shared" si="71"/>
        <v>174.87</v>
      </c>
      <c r="D285" s="87">
        <f t="shared" si="68"/>
        <v>775.13</v>
      </c>
      <c r="E285" s="87">
        <f t="shared" si="72"/>
        <v>950</v>
      </c>
    </row>
    <row r="286" spans="1:5" x14ac:dyDescent="0.2">
      <c r="A286" s="22">
        <f t="shared" si="69"/>
        <v>271</v>
      </c>
      <c r="B286" s="87">
        <f t="shared" si="70"/>
        <v>51687.22</v>
      </c>
      <c r="C286" s="87">
        <f t="shared" si="71"/>
        <v>172.29</v>
      </c>
      <c r="D286" s="87">
        <f t="shared" si="68"/>
        <v>777.71</v>
      </c>
      <c r="E286" s="87">
        <f t="shared" si="72"/>
        <v>950</v>
      </c>
    </row>
    <row r="287" spans="1:5" x14ac:dyDescent="0.2">
      <c r="A287" s="22">
        <f t="shared" si="69"/>
        <v>272</v>
      </c>
      <c r="B287" s="87">
        <f t="shared" si="70"/>
        <v>50909.51</v>
      </c>
      <c r="C287" s="87">
        <f t="shared" si="71"/>
        <v>169.7</v>
      </c>
      <c r="D287" s="87">
        <f t="shared" si="68"/>
        <v>780.3</v>
      </c>
      <c r="E287" s="87">
        <f t="shared" si="72"/>
        <v>950</v>
      </c>
    </row>
    <row r="288" spans="1:5" x14ac:dyDescent="0.2">
      <c r="A288" s="22">
        <f t="shared" si="69"/>
        <v>273</v>
      </c>
      <c r="B288" s="87">
        <f t="shared" si="70"/>
        <v>50129.21</v>
      </c>
      <c r="C288" s="87">
        <f t="shared" si="71"/>
        <v>167.1</v>
      </c>
      <c r="D288" s="87">
        <f t="shared" ref="D288:D295" si="73">IF(A288="","",ROUND(E288-C288,2))</f>
        <v>782.9</v>
      </c>
      <c r="E288" s="87">
        <f t="shared" si="72"/>
        <v>950</v>
      </c>
    </row>
    <row r="289" spans="1:5" x14ac:dyDescent="0.2">
      <c r="A289" s="22">
        <f t="shared" si="69"/>
        <v>274</v>
      </c>
      <c r="B289" s="87">
        <f t="shared" ref="B289:B295" si="74">IF(A289="","",IF(AND(B288-D288=0,E288=0),"",B288-D288))</f>
        <v>49346.31</v>
      </c>
      <c r="C289" s="87">
        <f t="shared" ref="C289:C295" si="75">IF(A289="","",ROUND(B289*$D$5/12,2))</f>
        <v>164.49</v>
      </c>
      <c r="D289" s="87">
        <f t="shared" si="73"/>
        <v>785.51</v>
      </c>
      <c r="E289" s="87">
        <f t="shared" si="72"/>
        <v>950</v>
      </c>
    </row>
    <row r="290" spans="1:5" x14ac:dyDescent="0.2">
      <c r="A290" s="22">
        <f t="shared" si="69"/>
        <v>275</v>
      </c>
      <c r="B290" s="87">
        <f t="shared" si="74"/>
        <v>48560.799999999996</v>
      </c>
      <c r="C290" s="87">
        <f t="shared" si="75"/>
        <v>161.87</v>
      </c>
      <c r="D290" s="87">
        <f t="shared" si="73"/>
        <v>788.13</v>
      </c>
      <c r="E290" s="87">
        <f t="shared" ref="E290:E295" si="76">IF(A290="","",IF(B290+C290&gt;$D$6,$D$6,B290+C290))</f>
        <v>950</v>
      </c>
    </row>
    <row r="291" spans="1:5" x14ac:dyDescent="0.2">
      <c r="A291" s="22">
        <f t="shared" si="69"/>
        <v>276</v>
      </c>
      <c r="B291" s="87">
        <f t="shared" si="74"/>
        <v>47772.67</v>
      </c>
      <c r="C291" s="87">
        <f t="shared" si="75"/>
        <v>159.24</v>
      </c>
      <c r="D291" s="87">
        <f t="shared" si="73"/>
        <v>790.76</v>
      </c>
      <c r="E291" s="87">
        <f t="shared" si="76"/>
        <v>950</v>
      </c>
    </row>
    <row r="292" spans="1:5" x14ac:dyDescent="0.2">
      <c r="A292" s="22">
        <f t="shared" si="69"/>
        <v>277</v>
      </c>
      <c r="B292" s="87">
        <f t="shared" si="74"/>
        <v>46981.909999999996</v>
      </c>
      <c r="C292" s="87">
        <f t="shared" si="75"/>
        <v>156.61000000000001</v>
      </c>
      <c r="D292" s="87">
        <f t="shared" si="73"/>
        <v>793.39</v>
      </c>
      <c r="E292" s="87">
        <f t="shared" si="76"/>
        <v>950</v>
      </c>
    </row>
    <row r="293" spans="1:5" x14ac:dyDescent="0.2">
      <c r="A293" s="22">
        <f t="shared" si="69"/>
        <v>278</v>
      </c>
      <c r="B293" s="87">
        <f t="shared" si="74"/>
        <v>46188.52</v>
      </c>
      <c r="C293" s="87">
        <f t="shared" si="75"/>
        <v>153.96</v>
      </c>
      <c r="D293" s="87">
        <f t="shared" si="73"/>
        <v>796.04</v>
      </c>
      <c r="E293" s="87">
        <f t="shared" si="76"/>
        <v>950</v>
      </c>
    </row>
    <row r="294" spans="1:5" x14ac:dyDescent="0.2">
      <c r="A294" s="22">
        <f t="shared" si="69"/>
        <v>279</v>
      </c>
      <c r="B294" s="87">
        <f t="shared" si="74"/>
        <v>45392.479999999996</v>
      </c>
      <c r="C294" s="87">
        <f t="shared" si="75"/>
        <v>151.31</v>
      </c>
      <c r="D294" s="87">
        <f t="shared" si="73"/>
        <v>798.69</v>
      </c>
      <c r="E294" s="87">
        <f t="shared" si="76"/>
        <v>950</v>
      </c>
    </row>
    <row r="295" spans="1:5" x14ac:dyDescent="0.2">
      <c r="A295" s="22">
        <f t="shared" si="69"/>
        <v>280</v>
      </c>
      <c r="B295" s="87">
        <f t="shared" si="74"/>
        <v>44593.789999999994</v>
      </c>
      <c r="C295" s="87">
        <f t="shared" si="75"/>
        <v>148.65</v>
      </c>
      <c r="D295" s="87">
        <f t="shared" si="73"/>
        <v>801.35</v>
      </c>
      <c r="E295" s="87">
        <f t="shared" si="76"/>
        <v>950</v>
      </c>
    </row>
    <row r="296" spans="1:5" x14ac:dyDescent="0.2">
      <c r="A296" s="22">
        <f t="shared" ref="A296:A359" si="77">IF(OR(E295&lt;$D$6,E295=""),"",A295+1)</f>
        <v>281</v>
      </c>
      <c r="B296" s="87">
        <f t="shared" ref="B296:B359" si="78">IF(A296="","",IF(AND(B295-D295=0,E295=0),"",B295-D295))</f>
        <v>43792.439999999995</v>
      </c>
      <c r="C296" s="87">
        <f t="shared" ref="C296:C359" si="79">IF(A296="","",ROUND(B296*$D$5/12,2))</f>
        <v>145.97</v>
      </c>
      <c r="D296" s="87">
        <f t="shared" ref="D296:D359" si="80">IF(A296="","",ROUND(E296-C296,2))</f>
        <v>804.03</v>
      </c>
      <c r="E296" s="87">
        <f t="shared" ref="E296:E359" si="81">IF(A296="","",IF(B296+C296&gt;$D$6,$D$6,B296+C296))</f>
        <v>950</v>
      </c>
    </row>
    <row r="297" spans="1:5" x14ac:dyDescent="0.2">
      <c r="A297" s="22">
        <f t="shared" si="77"/>
        <v>282</v>
      </c>
      <c r="B297" s="87">
        <f t="shared" si="78"/>
        <v>42988.409999999996</v>
      </c>
      <c r="C297" s="87">
        <f t="shared" si="79"/>
        <v>143.29</v>
      </c>
      <c r="D297" s="87">
        <f t="shared" si="80"/>
        <v>806.71</v>
      </c>
      <c r="E297" s="87">
        <f t="shared" si="81"/>
        <v>950</v>
      </c>
    </row>
    <row r="298" spans="1:5" x14ac:dyDescent="0.2">
      <c r="A298" s="22">
        <f t="shared" si="77"/>
        <v>283</v>
      </c>
      <c r="B298" s="87">
        <f t="shared" si="78"/>
        <v>42181.7</v>
      </c>
      <c r="C298" s="87">
        <f t="shared" si="79"/>
        <v>140.61000000000001</v>
      </c>
      <c r="D298" s="87">
        <f t="shared" si="80"/>
        <v>809.39</v>
      </c>
      <c r="E298" s="87">
        <f t="shared" si="81"/>
        <v>950</v>
      </c>
    </row>
    <row r="299" spans="1:5" x14ac:dyDescent="0.2">
      <c r="A299" s="22">
        <f t="shared" si="77"/>
        <v>284</v>
      </c>
      <c r="B299" s="87">
        <f t="shared" si="78"/>
        <v>41372.31</v>
      </c>
      <c r="C299" s="87">
        <f t="shared" si="79"/>
        <v>137.91</v>
      </c>
      <c r="D299" s="87">
        <f t="shared" si="80"/>
        <v>812.09</v>
      </c>
      <c r="E299" s="87">
        <f t="shared" si="81"/>
        <v>950</v>
      </c>
    </row>
    <row r="300" spans="1:5" x14ac:dyDescent="0.2">
      <c r="A300" s="22">
        <f t="shared" si="77"/>
        <v>285</v>
      </c>
      <c r="B300" s="87">
        <f t="shared" si="78"/>
        <v>40560.22</v>
      </c>
      <c r="C300" s="87">
        <f t="shared" si="79"/>
        <v>135.19999999999999</v>
      </c>
      <c r="D300" s="87">
        <f t="shared" si="80"/>
        <v>814.8</v>
      </c>
      <c r="E300" s="87">
        <f t="shared" si="81"/>
        <v>950</v>
      </c>
    </row>
    <row r="301" spans="1:5" x14ac:dyDescent="0.2">
      <c r="A301" s="22">
        <f t="shared" si="77"/>
        <v>286</v>
      </c>
      <c r="B301" s="87">
        <f t="shared" si="78"/>
        <v>39745.42</v>
      </c>
      <c r="C301" s="87">
        <f t="shared" si="79"/>
        <v>132.47999999999999</v>
      </c>
      <c r="D301" s="87">
        <f t="shared" si="80"/>
        <v>817.52</v>
      </c>
      <c r="E301" s="87">
        <f t="shared" si="81"/>
        <v>950</v>
      </c>
    </row>
    <row r="302" spans="1:5" x14ac:dyDescent="0.2">
      <c r="A302" s="22">
        <f t="shared" si="77"/>
        <v>287</v>
      </c>
      <c r="B302" s="87">
        <f t="shared" si="78"/>
        <v>38927.9</v>
      </c>
      <c r="C302" s="87">
        <f t="shared" si="79"/>
        <v>129.76</v>
      </c>
      <c r="D302" s="87">
        <f t="shared" si="80"/>
        <v>820.24</v>
      </c>
      <c r="E302" s="87">
        <f t="shared" si="81"/>
        <v>950</v>
      </c>
    </row>
    <row r="303" spans="1:5" x14ac:dyDescent="0.2">
      <c r="A303" s="22">
        <f t="shared" si="77"/>
        <v>288</v>
      </c>
      <c r="B303" s="87">
        <f t="shared" si="78"/>
        <v>38107.660000000003</v>
      </c>
      <c r="C303" s="87">
        <f t="shared" si="79"/>
        <v>127.03</v>
      </c>
      <c r="D303" s="87">
        <f t="shared" si="80"/>
        <v>822.97</v>
      </c>
      <c r="E303" s="87">
        <f t="shared" si="81"/>
        <v>950</v>
      </c>
    </row>
    <row r="304" spans="1:5" x14ac:dyDescent="0.2">
      <c r="A304" s="22">
        <f t="shared" si="77"/>
        <v>289</v>
      </c>
      <c r="B304" s="87">
        <f t="shared" si="78"/>
        <v>37284.69</v>
      </c>
      <c r="C304" s="87">
        <f t="shared" si="79"/>
        <v>124.28</v>
      </c>
      <c r="D304" s="87">
        <f t="shared" si="80"/>
        <v>825.72</v>
      </c>
      <c r="E304" s="87">
        <f t="shared" si="81"/>
        <v>950</v>
      </c>
    </row>
    <row r="305" spans="1:5" x14ac:dyDescent="0.2">
      <c r="A305" s="22">
        <f t="shared" si="77"/>
        <v>290</v>
      </c>
      <c r="B305" s="87">
        <f t="shared" si="78"/>
        <v>36458.97</v>
      </c>
      <c r="C305" s="87">
        <f t="shared" si="79"/>
        <v>121.53</v>
      </c>
      <c r="D305" s="87">
        <f t="shared" si="80"/>
        <v>828.47</v>
      </c>
      <c r="E305" s="87">
        <f t="shared" si="81"/>
        <v>950</v>
      </c>
    </row>
    <row r="306" spans="1:5" x14ac:dyDescent="0.2">
      <c r="A306" s="22">
        <f t="shared" si="77"/>
        <v>291</v>
      </c>
      <c r="B306" s="87">
        <f t="shared" si="78"/>
        <v>35630.5</v>
      </c>
      <c r="C306" s="87">
        <f t="shared" si="79"/>
        <v>118.77</v>
      </c>
      <c r="D306" s="87">
        <f t="shared" si="80"/>
        <v>831.23</v>
      </c>
      <c r="E306" s="87">
        <f t="shared" si="81"/>
        <v>950</v>
      </c>
    </row>
    <row r="307" spans="1:5" x14ac:dyDescent="0.2">
      <c r="A307" s="22">
        <f t="shared" si="77"/>
        <v>292</v>
      </c>
      <c r="B307" s="87">
        <f t="shared" si="78"/>
        <v>34799.269999999997</v>
      </c>
      <c r="C307" s="87">
        <f t="shared" si="79"/>
        <v>116</v>
      </c>
      <c r="D307" s="87">
        <f t="shared" si="80"/>
        <v>834</v>
      </c>
      <c r="E307" s="87">
        <f t="shared" si="81"/>
        <v>950</v>
      </c>
    </row>
    <row r="308" spans="1:5" x14ac:dyDescent="0.2">
      <c r="A308" s="22">
        <f t="shared" si="77"/>
        <v>293</v>
      </c>
      <c r="B308" s="87">
        <f t="shared" si="78"/>
        <v>33965.269999999997</v>
      </c>
      <c r="C308" s="87">
        <f t="shared" si="79"/>
        <v>113.22</v>
      </c>
      <c r="D308" s="87">
        <f t="shared" si="80"/>
        <v>836.78</v>
      </c>
      <c r="E308" s="87">
        <f t="shared" si="81"/>
        <v>950</v>
      </c>
    </row>
    <row r="309" spans="1:5" x14ac:dyDescent="0.2">
      <c r="A309" s="22">
        <f t="shared" si="77"/>
        <v>294</v>
      </c>
      <c r="B309" s="87">
        <f t="shared" si="78"/>
        <v>33128.49</v>
      </c>
      <c r="C309" s="87">
        <f t="shared" si="79"/>
        <v>110.43</v>
      </c>
      <c r="D309" s="87">
        <f t="shared" si="80"/>
        <v>839.57</v>
      </c>
      <c r="E309" s="87">
        <f t="shared" si="81"/>
        <v>950</v>
      </c>
    </row>
    <row r="310" spans="1:5" x14ac:dyDescent="0.2">
      <c r="A310" s="22">
        <f t="shared" si="77"/>
        <v>295</v>
      </c>
      <c r="B310" s="87">
        <f t="shared" si="78"/>
        <v>32288.92</v>
      </c>
      <c r="C310" s="87">
        <f t="shared" si="79"/>
        <v>107.63</v>
      </c>
      <c r="D310" s="87">
        <f t="shared" si="80"/>
        <v>842.37</v>
      </c>
      <c r="E310" s="87">
        <f t="shared" si="81"/>
        <v>950</v>
      </c>
    </row>
    <row r="311" spans="1:5" x14ac:dyDescent="0.2">
      <c r="A311" s="22">
        <f t="shared" si="77"/>
        <v>296</v>
      </c>
      <c r="B311" s="87">
        <f t="shared" si="78"/>
        <v>31446.55</v>
      </c>
      <c r="C311" s="87">
        <f t="shared" si="79"/>
        <v>104.82</v>
      </c>
      <c r="D311" s="87">
        <f t="shared" si="80"/>
        <v>845.18</v>
      </c>
      <c r="E311" s="87">
        <f t="shared" si="81"/>
        <v>950</v>
      </c>
    </row>
    <row r="312" spans="1:5" x14ac:dyDescent="0.2">
      <c r="A312" s="22">
        <f t="shared" si="77"/>
        <v>297</v>
      </c>
      <c r="B312" s="87">
        <f t="shared" si="78"/>
        <v>30601.37</v>
      </c>
      <c r="C312" s="87">
        <f t="shared" si="79"/>
        <v>102</v>
      </c>
      <c r="D312" s="87">
        <f t="shared" si="80"/>
        <v>848</v>
      </c>
      <c r="E312" s="87">
        <f t="shared" si="81"/>
        <v>950</v>
      </c>
    </row>
    <row r="313" spans="1:5" x14ac:dyDescent="0.2">
      <c r="A313" s="22">
        <f t="shared" si="77"/>
        <v>298</v>
      </c>
      <c r="B313" s="87">
        <f t="shared" si="78"/>
        <v>29753.37</v>
      </c>
      <c r="C313" s="87">
        <f t="shared" si="79"/>
        <v>99.18</v>
      </c>
      <c r="D313" s="87">
        <f t="shared" si="80"/>
        <v>850.82</v>
      </c>
      <c r="E313" s="87">
        <f t="shared" si="81"/>
        <v>950</v>
      </c>
    </row>
    <row r="314" spans="1:5" x14ac:dyDescent="0.2">
      <c r="A314" s="22">
        <f t="shared" si="77"/>
        <v>299</v>
      </c>
      <c r="B314" s="87">
        <f t="shared" si="78"/>
        <v>28902.55</v>
      </c>
      <c r="C314" s="87">
        <f t="shared" si="79"/>
        <v>96.34</v>
      </c>
      <c r="D314" s="87">
        <f t="shared" si="80"/>
        <v>853.66</v>
      </c>
      <c r="E314" s="87">
        <f t="shared" si="81"/>
        <v>950</v>
      </c>
    </row>
    <row r="315" spans="1:5" x14ac:dyDescent="0.2">
      <c r="A315" s="22">
        <f t="shared" si="77"/>
        <v>300</v>
      </c>
      <c r="B315" s="87">
        <f t="shared" si="78"/>
        <v>28048.89</v>
      </c>
      <c r="C315" s="87">
        <f t="shared" si="79"/>
        <v>93.5</v>
      </c>
      <c r="D315" s="87">
        <f t="shared" si="80"/>
        <v>856.5</v>
      </c>
      <c r="E315" s="87">
        <f t="shared" si="81"/>
        <v>950</v>
      </c>
    </row>
    <row r="316" spans="1:5" x14ac:dyDescent="0.2">
      <c r="A316" s="22">
        <f t="shared" si="77"/>
        <v>301</v>
      </c>
      <c r="B316" s="87">
        <f t="shared" si="78"/>
        <v>27192.39</v>
      </c>
      <c r="C316" s="87">
        <f t="shared" si="79"/>
        <v>90.64</v>
      </c>
      <c r="D316" s="87">
        <f t="shared" si="80"/>
        <v>859.36</v>
      </c>
      <c r="E316" s="87">
        <f t="shared" si="81"/>
        <v>950</v>
      </c>
    </row>
    <row r="317" spans="1:5" x14ac:dyDescent="0.2">
      <c r="A317" s="22">
        <f t="shared" si="77"/>
        <v>302</v>
      </c>
      <c r="B317" s="87">
        <f t="shared" si="78"/>
        <v>26333.03</v>
      </c>
      <c r="C317" s="87">
        <f t="shared" si="79"/>
        <v>87.78</v>
      </c>
      <c r="D317" s="87">
        <f t="shared" si="80"/>
        <v>862.22</v>
      </c>
      <c r="E317" s="87">
        <f t="shared" si="81"/>
        <v>950</v>
      </c>
    </row>
    <row r="318" spans="1:5" x14ac:dyDescent="0.2">
      <c r="A318" s="22">
        <f t="shared" si="77"/>
        <v>303</v>
      </c>
      <c r="B318" s="87">
        <f t="shared" si="78"/>
        <v>25470.809999999998</v>
      </c>
      <c r="C318" s="87">
        <f t="shared" si="79"/>
        <v>84.9</v>
      </c>
      <c r="D318" s="87">
        <f t="shared" si="80"/>
        <v>865.1</v>
      </c>
      <c r="E318" s="87">
        <f t="shared" si="81"/>
        <v>950</v>
      </c>
    </row>
    <row r="319" spans="1:5" x14ac:dyDescent="0.2">
      <c r="A319" s="22">
        <f t="shared" si="77"/>
        <v>304</v>
      </c>
      <c r="B319" s="87">
        <f t="shared" si="78"/>
        <v>24605.71</v>
      </c>
      <c r="C319" s="87">
        <f t="shared" si="79"/>
        <v>82.02</v>
      </c>
      <c r="D319" s="87">
        <f t="shared" si="80"/>
        <v>867.98</v>
      </c>
      <c r="E319" s="87">
        <f t="shared" si="81"/>
        <v>950</v>
      </c>
    </row>
    <row r="320" spans="1:5" x14ac:dyDescent="0.2">
      <c r="A320" s="22">
        <f t="shared" si="77"/>
        <v>305</v>
      </c>
      <c r="B320" s="87">
        <f t="shared" si="78"/>
        <v>23737.73</v>
      </c>
      <c r="C320" s="87">
        <f t="shared" si="79"/>
        <v>79.13</v>
      </c>
      <c r="D320" s="87">
        <f t="shared" si="80"/>
        <v>870.87</v>
      </c>
      <c r="E320" s="87">
        <f t="shared" si="81"/>
        <v>950</v>
      </c>
    </row>
    <row r="321" spans="1:5" x14ac:dyDescent="0.2">
      <c r="A321" s="22">
        <f t="shared" si="77"/>
        <v>306</v>
      </c>
      <c r="B321" s="87">
        <f t="shared" si="78"/>
        <v>22866.86</v>
      </c>
      <c r="C321" s="87">
        <f t="shared" si="79"/>
        <v>76.22</v>
      </c>
      <c r="D321" s="87">
        <f t="shared" si="80"/>
        <v>873.78</v>
      </c>
      <c r="E321" s="87">
        <f t="shared" si="81"/>
        <v>950</v>
      </c>
    </row>
    <row r="322" spans="1:5" x14ac:dyDescent="0.2">
      <c r="A322" s="22">
        <f t="shared" si="77"/>
        <v>307</v>
      </c>
      <c r="B322" s="87">
        <f t="shared" si="78"/>
        <v>21993.08</v>
      </c>
      <c r="C322" s="87">
        <f t="shared" si="79"/>
        <v>73.31</v>
      </c>
      <c r="D322" s="87">
        <f t="shared" si="80"/>
        <v>876.69</v>
      </c>
      <c r="E322" s="87">
        <f t="shared" si="81"/>
        <v>950</v>
      </c>
    </row>
    <row r="323" spans="1:5" x14ac:dyDescent="0.2">
      <c r="A323" s="22">
        <f t="shared" si="77"/>
        <v>308</v>
      </c>
      <c r="B323" s="87">
        <f t="shared" si="78"/>
        <v>21116.390000000003</v>
      </c>
      <c r="C323" s="87">
        <f t="shared" si="79"/>
        <v>70.39</v>
      </c>
      <c r="D323" s="87">
        <f t="shared" si="80"/>
        <v>879.61</v>
      </c>
      <c r="E323" s="87">
        <f t="shared" si="81"/>
        <v>950</v>
      </c>
    </row>
    <row r="324" spans="1:5" x14ac:dyDescent="0.2">
      <c r="A324" s="22">
        <f t="shared" si="77"/>
        <v>309</v>
      </c>
      <c r="B324" s="87">
        <f t="shared" si="78"/>
        <v>20236.780000000002</v>
      </c>
      <c r="C324" s="87">
        <f t="shared" si="79"/>
        <v>67.459999999999994</v>
      </c>
      <c r="D324" s="87">
        <f t="shared" si="80"/>
        <v>882.54</v>
      </c>
      <c r="E324" s="87">
        <f t="shared" si="81"/>
        <v>950</v>
      </c>
    </row>
    <row r="325" spans="1:5" x14ac:dyDescent="0.2">
      <c r="A325" s="22">
        <f t="shared" si="77"/>
        <v>310</v>
      </c>
      <c r="B325" s="87">
        <f t="shared" si="78"/>
        <v>19354.240000000002</v>
      </c>
      <c r="C325" s="87">
        <f t="shared" si="79"/>
        <v>64.510000000000005</v>
      </c>
      <c r="D325" s="87">
        <f t="shared" si="80"/>
        <v>885.49</v>
      </c>
      <c r="E325" s="87">
        <f t="shared" si="81"/>
        <v>950</v>
      </c>
    </row>
    <row r="326" spans="1:5" x14ac:dyDescent="0.2">
      <c r="A326" s="22">
        <f t="shared" si="77"/>
        <v>311</v>
      </c>
      <c r="B326" s="87">
        <f t="shared" si="78"/>
        <v>18468.75</v>
      </c>
      <c r="C326" s="87">
        <f t="shared" si="79"/>
        <v>61.56</v>
      </c>
      <c r="D326" s="87">
        <f t="shared" si="80"/>
        <v>888.44</v>
      </c>
      <c r="E326" s="87">
        <f t="shared" si="81"/>
        <v>950</v>
      </c>
    </row>
    <row r="327" spans="1:5" x14ac:dyDescent="0.2">
      <c r="A327" s="22">
        <f t="shared" si="77"/>
        <v>312</v>
      </c>
      <c r="B327" s="87">
        <f t="shared" si="78"/>
        <v>17580.310000000001</v>
      </c>
      <c r="C327" s="87">
        <f t="shared" si="79"/>
        <v>58.6</v>
      </c>
      <c r="D327" s="87">
        <f t="shared" si="80"/>
        <v>891.4</v>
      </c>
      <c r="E327" s="87">
        <f t="shared" si="81"/>
        <v>950</v>
      </c>
    </row>
    <row r="328" spans="1:5" x14ac:dyDescent="0.2">
      <c r="A328" s="22">
        <f t="shared" si="77"/>
        <v>313</v>
      </c>
      <c r="B328" s="87">
        <f t="shared" si="78"/>
        <v>16688.91</v>
      </c>
      <c r="C328" s="87">
        <f t="shared" si="79"/>
        <v>55.63</v>
      </c>
      <c r="D328" s="87">
        <f t="shared" si="80"/>
        <v>894.37</v>
      </c>
      <c r="E328" s="87">
        <f t="shared" si="81"/>
        <v>950</v>
      </c>
    </row>
    <row r="329" spans="1:5" x14ac:dyDescent="0.2">
      <c r="A329" s="22">
        <f t="shared" si="77"/>
        <v>314</v>
      </c>
      <c r="B329" s="87">
        <f t="shared" si="78"/>
        <v>15794.539999999999</v>
      </c>
      <c r="C329" s="87">
        <f t="shared" si="79"/>
        <v>52.65</v>
      </c>
      <c r="D329" s="87">
        <f t="shared" si="80"/>
        <v>897.35</v>
      </c>
      <c r="E329" s="87">
        <f t="shared" si="81"/>
        <v>950</v>
      </c>
    </row>
    <row r="330" spans="1:5" x14ac:dyDescent="0.2">
      <c r="A330" s="22">
        <f t="shared" si="77"/>
        <v>315</v>
      </c>
      <c r="B330" s="87">
        <f t="shared" si="78"/>
        <v>14897.189999999999</v>
      </c>
      <c r="C330" s="87">
        <f t="shared" si="79"/>
        <v>49.66</v>
      </c>
      <c r="D330" s="87">
        <f t="shared" si="80"/>
        <v>900.34</v>
      </c>
      <c r="E330" s="87">
        <f t="shared" si="81"/>
        <v>950</v>
      </c>
    </row>
    <row r="331" spans="1:5" x14ac:dyDescent="0.2">
      <c r="A331" s="22">
        <f t="shared" si="77"/>
        <v>316</v>
      </c>
      <c r="B331" s="87">
        <f t="shared" si="78"/>
        <v>13996.849999999999</v>
      </c>
      <c r="C331" s="87">
        <f t="shared" si="79"/>
        <v>46.66</v>
      </c>
      <c r="D331" s="87">
        <f t="shared" si="80"/>
        <v>903.34</v>
      </c>
      <c r="E331" s="87">
        <f t="shared" si="81"/>
        <v>950</v>
      </c>
    </row>
    <row r="332" spans="1:5" x14ac:dyDescent="0.2">
      <c r="A332" s="22">
        <f t="shared" si="77"/>
        <v>317</v>
      </c>
      <c r="B332" s="87">
        <f t="shared" si="78"/>
        <v>13093.509999999998</v>
      </c>
      <c r="C332" s="87">
        <f t="shared" si="79"/>
        <v>43.65</v>
      </c>
      <c r="D332" s="87">
        <f t="shared" si="80"/>
        <v>906.35</v>
      </c>
      <c r="E332" s="87">
        <f t="shared" si="81"/>
        <v>950</v>
      </c>
    </row>
    <row r="333" spans="1:5" x14ac:dyDescent="0.2">
      <c r="A333" s="22">
        <f t="shared" si="77"/>
        <v>318</v>
      </c>
      <c r="B333" s="87">
        <f t="shared" si="78"/>
        <v>12187.159999999998</v>
      </c>
      <c r="C333" s="87">
        <f t="shared" si="79"/>
        <v>40.619999999999997</v>
      </c>
      <c r="D333" s="87">
        <f t="shared" si="80"/>
        <v>909.38</v>
      </c>
      <c r="E333" s="87">
        <f t="shared" si="81"/>
        <v>950</v>
      </c>
    </row>
    <row r="334" spans="1:5" x14ac:dyDescent="0.2">
      <c r="A334" s="22">
        <f t="shared" si="77"/>
        <v>319</v>
      </c>
      <c r="B334" s="87">
        <f t="shared" si="78"/>
        <v>11277.779999999999</v>
      </c>
      <c r="C334" s="87">
        <f t="shared" si="79"/>
        <v>37.590000000000003</v>
      </c>
      <c r="D334" s="87">
        <f t="shared" si="80"/>
        <v>912.41</v>
      </c>
      <c r="E334" s="87">
        <f t="shared" si="81"/>
        <v>950</v>
      </c>
    </row>
    <row r="335" spans="1:5" x14ac:dyDescent="0.2">
      <c r="A335" s="22">
        <f t="shared" si="77"/>
        <v>320</v>
      </c>
      <c r="B335" s="87">
        <f t="shared" si="78"/>
        <v>10365.369999999999</v>
      </c>
      <c r="C335" s="87">
        <f t="shared" si="79"/>
        <v>34.549999999999997</v>
      </c>
      <c r="D335" s="87">
        <f t="shared" si="80"/>
        <v>915.45</v>
      </c>
      <c r="E335" s="87">
        <f t="shared" si="81"/>
        <v>950</v>
      </c>
    </row>
    <row r="336" spans="1:5" x14ac:dyDescent="0.2">
      <c r="A336" s="22">
        <f t="shared" si="77"/>
        <v>321</v>
      </c>
      <c r="B336" s="87">
        <f t="shared" si="78"/>
        <v>9449.9199999999983</v>
      </c>
      <c r="C336" s="87">
        <f t="shared" si="79"/>
        <v>31.5</v>
      </c>
      <c r="D336" s="87">
        <f t="shared" si="80"/>
        <v>918.5</v>
      </c>
      <c r="E336" s="87">
        <f t="shared" si="81"/>
        <v>950</v>
      </c>
    </row>
    <row r="337" spans="1:5" x14ac:dyDescent="0.2">
      <c r="A337" s="22">
        <f t="shared" si="77"/>
        <v>322</v>
      </c>
      <c r="B337" s="87">
        <f t="shared" si="78"/>
        <v>8531.4199999999983</v>
      </c>
      <c r="C337" s="87">
        <f t="shared" si="79"/>
        <v>28.44</v>
      </c>
      <c r="D337" s="87">
        <f t="shared" si="80"/>
        <v>921.56</v>
      </c>
      <c r="E337" s="87">
        <f t="shared" si="81"/>
        <v>950</v>
      </c>
    </row>
    <row r="338" spans="1:5" x14ac:dyDescent="0.2">
      <c r="A338" s="22">
        <f t="shared" si="77"/>
        <v>323</v>
      </c>
      <c r="B338" s="87">
        <f t="shared" si="78"/>
        <v>7609.8599999999988</v>
      </c>
      <c r="C338" s="87">
        <f t="shared" si="79"/>
        <v>25.37</v>
      </c>
      <c r="D338" s="87">
        <f t="shared" si="80"/>
        <v>924.63</v>
      </c>
      <c r="E338" s="87">
        <f t="shared" si="81"/>
        <v>950</v>
      </c>
    </row>
    <row r="339" spans="1:5" x14ac:dyDescent="0.2">
      <c r="A339" s="22">
        <f t="shared" si="77"/>
        <v>324</v>
      </c>
      <c r="B339" s="87">
        <f t="shared" si="78"/>
        <v>6685.2299999999987</v>
      </c>
      <c r="C339" s="87">
        <f t="shared" si="79"/>
        <v>22.28</v>
      </c>
      <c r="D339" s="87">
        <f t="shared" si="80"/>
        <v>927.72</v>
      </c>
      <c r="E339" s="87">
        <f t="shared" si="81"/>
        <v>950</v>
      </c>
    </row>
    <row r="340" spans="1:5" x14ac:dyDescent="0.2">
      <c r="A340" s="22">
        <f t="shared" si="77"/>
        <v>325</v>
      </c>
      <c r="B340" s="87">
        <f t="shared" si="78"/>
        <v>5757.5099999999984</v>
      </c>
      <c r="C340" s="87">
        <f t="shared" si="79"/>
        <v>19.190000000000001</v>
      </c>
      <c r="D340" s="87">
        <f t="shared" si="80"/>
        <v>930.81</v>
      </c>
      <c r="E340" s="87">
        <f t="shared" si="81"/>
        <v>950</v>
      </c>
    </row>
    <row r="341" spans="1:5" x14ac:dyDescent="0.2">
      <c r="A341" s="22">
        <f t="shared" si="77"/>
        <v>326</v>
      </c>
      <c r="B341" s="87">
        <f t="shared" si="78"/>
        <v>4826.6999999999989</v>
      </c>
      <c r="C341" s="87">
        <f t="shared" si="79"/>
        <v>16.09</v>
      </c>
      <c r="D341" s="87">
        <f t="shared" si="80"/>
        <v>933.91</v>
      </c>
      <c r="E341" s="87">
        <f t="shared" si="81"/>
        <v>950</v>
      </c>
    </row>
    <row r="342" spans="1:5" x14ac:dyDescent="0.2">
      <c r="A342" s="22">
        <f t="shared" si="77"/>
        <v>327</v>
      </c>
      <c r="B342" s="87">
        <f t="shared" si="78"/>
        <v>3892.7899999999991</v>
      </c>
      <c r="C342" s="87">
        <f t="shared" si="79"/>
        <v>12.98</v>
      </c>
      <c r="D342" s="87">
        <f t="shared" si="80"/>
        <v>937.02</v>
      </c>
      <c r="E342" s="87">
        <f t="shared" si="81"/>
        <v>950</v>
      </c>
    </row>
    <row r="343" spans="1:5" x14ac:dyDescent="0.2">
      <c r="A343" s="22">
        <f t="shared" si="77"/>
        <v>328</v>
      </c>
      <c r="B343" s="87">
        <f t="shared" si="78"/>
        <v>2955.7699999999991</v>
      </c>
      <c r="C343" s="87">
        <f t="shared" si="79"/>
        <v>9.85</v>
      </c>
      <c r="D343" s="87">
        <f t="shared" si="80"/>
        <v>940.15</v>
      </c>
      <c r="E343" s="87">
        <f t="shared" si="81"/>
        <v>950</v>
      </c>
    </row>
    <row r="344" spans="1:5" x14ac:dyDescent="0.2">
      <c r="A344" s="22">
        <f t="shared" si="77"/>
        <v>329</v>
      </c>
      <c r="B344" s="87">
        <f t="shared" si="78"/>
        <v>2015.619999999999</v>
      </c>
      <c r="C344" s="87">
        <f t="shared" si="79"/>
        <v>6.72</v>
      </c>
      <c r="D344" s="87">
        <f t="shared" si="80"/>
        <v>943.28</v>
      </c>
      <c r="E344" s="87">
        <f t="shared" si="81"/>
        <v>950</v>
      </c>
    </row>
    <row r="345" spans="1:5" x14ac:dyDescent="0.2">
      <c r="A345" s="22">
        <f t="shared" si="77"/>
        <v>330</v>
      </c>
      <c r="B345" s="87">
        <f t="shared" si="78"/>
        <v>1072.339999999999</v>
      </c>
      <c r="C345" s="87">
        <f t="shared" si="79"/>
        <v>3.57</v>
      </c>
      <c r="D345" s="87">
        <f t="shared" si="80"/>
        <v>946.43</v>
      </c>
      <c r="E345" s="87">
        <f t="shared" si="81"/>
        <v>950</v>
      </c>
    </row>
    <row r="346" spans="1:5" x14ac:dyDescent="0.2">
      <c r="A346" s="22">
        <f t="shared" si="77"/>
        <v>331</v>
      </c>
      <c r="B346" s="87">
        <f t="shared" si="78"/>
        <v>125.90999999999906</v>
      </c>
      <c r="C346" s="87">
        <f t="shared" si="79"/>
        <v>0.42</v>
      </c>
      <c r="D346" s="87">
        <f t="shared" si="80"/>
        <v>125.91</v>
      </c>
      <c r="E346" s="87">
        <f t="shared" si="81"/>
        <v>126.32999999999906</v>
      </c>
    </row>
    <row r="347" spans="1:5" x14ac:dyDescent="0.2">
      <c r="A347" s="22" t="str">
        <f t="shared" si="77"/>
        <v/>
      </c>
      <c r="B347" s="87" t="str">
        <f t="shared" si="78"/>
        <v/>
      </c>
      <c r="C347" s="87" t="str">
        <f t="shared" si="79"/>
        <v/>
      </c>
      <c r="D347" s="87" t="str">
        <f t="shared" si="80"/>
        <v/>
      </c>
      <c r="E347" s="87" t="str">
        <f t="shared" si="81"/>
        <v/>
      </c>
    </row>
    <row r="348" spans="1:5" x14ac:dyDescent="0.2">
      <c r="A348" s="22" t="str">
        <f t="shared" si="77"/>
        <v/>
      </c>
      <c r="B348" s="87" t="str">
        <f t="shared" si="78"/>
        <v/>
      </c>
      <c r="C348" s="87" t="str">
        <f t="shared" si="79"/>
        <v/>
      </c>
      <c r="D348" s="87" t="str">
        <f t="shared" si="80"/>
        <v/>
      </c>
      <c r="E348" s="87" t="str">
        <f t="shared" si="81"/>
        <v/>
      </c>
    </row>
    <row r="349" spans="1:5" x14ac:dyDescent="0.2">
      <c r="A349" s="22" t="str">
        <f t="shared" si="77"/>
        <v/>
      </c>
      <c r="B349" s="87" t="str">
        <f t="shared" si="78"/>
        <v/>
      </c>
      <c r="C349" s="87" t="str">
        <f t="shared" si="79"/>
        <v/>
      </c>
      <c r="D349" s="87" t="str">
        <f t="shared" si="80"/>
        <v/>
      </c>
      <c r="E349" s="87" t="str">
        <f t="shared" si="81"/>
        <v/>
      </c>
    </row>
    <row r="350" spans="1:5" x14ac:dyDescent="0.2">
      <c r="A350" s="22" t="str">
        <f t="shared" si="77"/>
        <v/>
      </c>
      <c r="B350" s="87" t="str">
        <f t="shared" si="78"/>
        <v/>
      </c>
      <c r="C350" s="87" t="str">
        <f t="shared" si="79"/>
        <v/>
      </c>
      <c r="D350" s="87" t="str">
        <f t="shared" si="80"/>
        <v/>
      </c>
      <c r="E350" s="87" t="str">
        <f t="shared" si="81"/>
        <v/>
      </c>
    </row>
    <row r="351" spans="1:5" x14ac:dyDescent="0.2">
      <c r="A351" s="22" t="str">
        <f t="shared" si="77"/>
        <v/>
      </c>
      <c r="B351" s="87" t="str">
        <f t="shared" si="78"/>
        <v/>
      </c>
      <c r="C351" s="87" t="str">
        <f t="shared" si="79"/>
        <v/>
      </c>
      <c r="D351" s="87" t="str">
        <f t="shared" si="80"/>
        <v/>
      </c>
      <c r="E351" s="87" t="str">
        <f t="shared" si="81"/>
        <v/>
      </c>
    </row>
    <row r="352" spans="1:5" x14ac:dyDescent="0.2">
      <c r="A352" s="22" t="str">
        <f t="shared" si="77"/>
        <v/>
      </c>
      <c r="B352" s="87" t="str">
        <f t="shared" si="78"/>
        <v/>
      </c>
      <c r="C352" s="87" t="str">
        <f t="shared" si="79"/>
        <v/>
      </c>
      <c r="D352" s="87" t="str">
        <f t="shared" si="80"/>
        <v/>
      </c>
      <c r="E352" s="87" t="str">
        <f t="shared" si="81"/>
        <v/>
      </c>
    </row>
    <row r="353" spans="1:5" x14ac:dyDescent="0.2">
      <c r="A353" s="22" t="str">
        <f t="shared" si="77"/>
        <v/>
      </c>
      <c r="B353" s="87" t="str">
        <f t="shared" si="78"/>
        <v/>
      </c>
      <c r="C353" s="87" t="str">
        <f t="shared" si="79"/>
        <v/>
      </c>
      <c r="D353" s="87" t="str">
        <f t="shared" si="80"/>
        <v/>
      </c>
      <c r="E353" s="87" t="str">
        <f t="shared" si="81"/>
        <v/>
      </c>
    </row>
    <row r="354" spans="1:5" x14ac:dyDescent="0.2">
      <c r="A354" s="22" t="str">
        <f t="shared" si="77"/>
        <v/>
      </c>
      <c r="B354" s="87" t="str">
        <f t="shared" si="78"/>
        <v/>
      </c>
      <c r="C354" s="87" t="str">
        <f t="shared" si="79"/>
        <v/>
      </c>
      <c r="D354" s="87" t="str">
        <f t="shared" si="80"/>
        <v/>
      </c>
      <c r="E354" s="87" t="str">
        <f t="shared" si="81"/>
        <v/>
      </c>
    </row>
    <row r="355" spans="1:5" x14ac:dyDescent="0.2">
      <c r="A355" s="22" t="str">
        <f t="shared" si="77"/>
        <v/>
      </c>
      <c r="B355" s="87" t="str">
        <f t="shared" si="78"/>
        <v/>
      </c>
      <c r="C355" s="87" t="str">
        <f t="shared" si="79"/>
        <v/>
      </c>
      <c r="D355" s="87" t="str">
        <f t="shared" si="80"/>
        <v/>
      </c>
      <c r="E355" s="87" t="str">
        <f t="shared" si="81"/>
        <v/>
      </c>
    </row>
    <row r="356" spans="1:5" x14ac:dyDescent="0.2">
      <c r="A356" s="22" t="str">
        <f t="shared" si="77"/>
        <v/>
      </c>
      <c r="B356" s="87" t="str">
        <f t="shared" si="78"/>
        <v/>
      </c>
      <c r="C356" s="87" t="str">
        <f t="shared" si="79"/>
        <v/>
      </c>
      <c r="D356" s="87" t="str">
        <f t="shared" si="80"/>
        <v/>
      </c>
      <c r="E356" s="87" t="str">
        <f t="shared" si="81"/>
        <v/>
      </c>
    </row>
    <row r="357" spans="1:5" x14ac:dyDescent="0.2">
      <c r="A357" s="22" t="str">
        <f t="shared" si="77"/>
        <v/>
      </c>
      <c r="B357" s="87" t="str">
        <f t="shared" si="78"/>
        <v/>
      </c>
      <c r="C357" s="87" t="str">
        <f t="shared" si="79"/>
        <v/>
      </c>
      <c r="D357" s="87" t="str">
        <f t="shared" si="80"/>
        <v/>
      </c>
      <c r="E357" s="87" t="str">
        <f t="shared" si="81"/>
        <v/>
      </c>
    </row>
    <row r="358" spans="1:5" x14ac:dyDescent="0.2">
      <c r="A358" s="22" t="str">
        <f t="shared" si="77"/>
        <v/>
      </c>
      <c r="B358" s="87" t="str">
        <f t="shared" si="78"/>
        <v/>
      </c>
      <c r="C358" s="87" t="str">
        <f t="shared" si="79"/>
        <v/>
      </c>
      <c r="D358" s="87" t="str">
        <f t="shared" si="80"/>
        <v/>
      </c>
      <c r="E358" s="87" t="str">
        <f t="shared" si="81"/>
        <v/>
      </c>
    </row>
    <row r="359" spans="1:5" x14ac:dyDescent="0.2">
      <c r="A359" s="22" t="str">
        <f t="shared" si="77"/>
        <v/>
      </c>
      <c r="B359" s="87" t="str">
        <f t="shared" si="78"/>
        <v/>
      </c>
      <c r="C359" s="87" t="str">
        <f t="shared" si="79"/>
        <v/>
      </c>
      <c r="D359" s="87" t="str">
        <f t="shared" si="80"/>
        <v/>
      </c>
      <c r="E359" s="87" t="str">
        <f t="shared" si="81"/>
        <v/>
      </c>
    </row>
    <row r="360" spans="1:5" x14ac:dyDescent="0.2">
      <c r="A360" s="22" t="str">
        <f t="shared" ref="A360:A423" si="82">IF(OR(E359&lt;$D$6,E359=""),"",A359+1)</f>
        <v/>
      </c>
      <c r="B360" s="87" t="str">
        <f t="shared" ref="B360:B423" si="83">IF(A360="","",IF(AND(B359-D359=0,E359=0),"",B359-D359))</f>
        <v/>
      </c>
      <c r="C360" s="87" t="str">
        <f t="shared" ref="C360:C423" si="84">IF(A360="","",ROUND(B360*$D$5/12,2))</f>
        <v/>
      </c>
      <c r="D360" s="87" t="str">
        <f t="shared" ref="D360:D423" si="85">IF(A360="","",ROUND(E360-C360,2))</f>
        <v/>
      </c>
      <c r="E360" s="87" t="str">
        <f t="shared" ref="E360:E423" si="86">IF(A360="","",IF(B360+C360&gt;$D$6,$D$6,B360+C360))</f>
        <v/>
      </c>
    </row>
    <row r="361" spans="1:5" x14ac:dyDescent="0.2">
      <c r="A361" s="22" t="str">
        <f t="shared" si="82"/>
        <v/>
      </c>
      <c r="B361" s="87" t="str">
        <f t="shared" si="83"/>
        <v/>
      </c>
      <c r="C361" s="87" t="str">
        <f t="shared" si="84"/>
        <v/>
      </c>
      <c r="D361" s="87" t="str">
        <f t="shared" si="85"/>
        <v/>
      </c>
      <c r="E361" s="87" t="str">
        <f t="shared" si="86"/>
        <v/>
      </c>
    </row>
    <row r="362" spans="1:5" x14ac:dyDescent="0.2">
      <c r="A362" s="22" t="str">
        <f t="shared" si="82"/>
        <v/>
      </c>
      <c r="B362" s="87" t="str">
        <f t="shared" si="83"/>
        <v/>
      </c>
      <c r="C362" s="87" t="str">
        <f t="shared" si="84"/>
        <v/>
      </c>
      <c r="D362" s="87" t="str">
        <f t="shared" si="85"/>
        <v/>
      </c>
      <c r="E362" s="87" t="str">
        <f t="shared" si="86"/>
        <v/>
      </c>
    </row>
    <row r="363" spans="1:5" x14ac:dyDescent="0.2">
      <c r="A363" s="22" t="str">
        <f t="shared" si="82"/>
        <v/>
      </c>
      <c r="B363" s="87" t="str">
        <f t="shared" si="83"/>
        <v/>
      </c>
      <c r="C363" s="87" t="str">
        <f t="shared" si="84"/>
        <v/>
      </c>
      <c r="D363" s="87" t="str">
        <f t="shared" si="85"/>
        <v/>
      </c>
      <c r="E363" s="87" t="str">
        <f t="shared" si="86"/>
        <v/>
      </c>
    </row>
    <row r="364" spans="1:5" x14ac:dyDescent="0.2">
      <c r="A364" s="22" t="str">
        <f t="shared" si="82"/>
        <v/>
      </c>
      <c r="B364" s="87" t="str">
        <f t="shared" si="83"/>
        <v/>
      </c>
      <c r="C364" s="87" t="str">
        <f t="shared" si="84"/>
        <v/>
      </c>
      <c r="D364" s="87" t="str">
        <f t="shared" si="85"/>
        <v/>
      </c>
      <c r="E364" s="87" t="str">
        <f t="shared" si="86"/>
        <v/>
      </c>
    </row>
    <row r="365" spans="1:5" x14ac:dyDescent="0.2">
      <c r="A365" s="22" t="str">
        <f t="shared" si="82"/>
        <v/>
      </c>
      <c r="B365" s="87" t="str">
        <f t="shared" si="83"/>
        <v/>
      </c>
      <c r="C365" s="87" t="str">
        <f t="shared" si="84"/>
        <v/>
      </c>
      <c r="D365" s="87" t="str">
        <f t="shared" si="85"/>
        <v/>
      </c>
      <c r="E365" s="87" t="str">
        <f t="shared" si="86"/>
        <v/>
      </c>
    </row>
    <row r="366" spans="1:5" x14ac:dyDescent="0.2">
      <c r="A366" s="22" t="str">
        <f t="shared" si="82"/>
        <v/>
      </c>
      <c r="B366" s="87" t="str">
        <f t="shared" si="83"/>
        <v/>
      </c>
      <c r="C366" s="87" t="str">
        <f t="shared" si="84"/>
        <v/>
      </c>
      <c r="D366" s="87" t="str">
        <f t="shared" si="85"/>
        <v/>
      </c>
      <c r="E366" s="87" t="str">
        <f t="shared" si="86"/>
        <v/>
      </c>
    </row>
    <row r="367" spans="1:5" x14ac:dyDescent="0.2">
      <c r="A367" s="22" t="str">
        <f t="shared" si="82"/>
        <v/>
      </c>
      <c r="B367" s="87" t="str">
        <f t="shared" si="83"/>
        <v/>
      </c>
      <c r="C367" s="87" t="str">
        <f t="shared" si="84"/>
        <v/>
      </c>
      <c r="D367" s="87" t="str">
        <f t="shared" si="85"/>
        <v/>
      </c>
      <c r="E367" s="87" t="str">
        <f t="shared" si="86"/>
        <v/>
      </c>
    </row>
    <row r="368" spans="1:5" x14ac:dyDescent="0.2">
      <c r="A368" s="22" t="str">
        <f t="shared" si="82"/>
        <v/>
      </c>
      <c r="B368" s="87" t="str">
        <f t="shared" si="83"/>
        <v/>
      </c>
      <c r="C368" s="87" t="str">
        <f t="shared" si="84"/>
        <v/>
      </c>
      <c r="D368" s="87" t="str">
        <f t="shared" si="85"/>
        <v/>
      </c>
      <c r="E368" s="87" t="str">
        <f t="shared" si="86"/>
        <v/>
      </c>
    </row>
    <row r="369" spans="1:5" x14ac:dyDescent="0.2">
      <c r="A369" s="22" t="str">
        <f t="shared" si="82"/>
        <v/>
      </c>
      <c r="B369" s="87" t="str">
        <f t="shared" si="83"/>
        <v/>
      </c>
      <c r="C369" s="87" t="str">
        <f t="shared" si="84"/>
        <v/>
      </c>
      <c r="D369" s="87" t="str">
        <f t="shared" si="85"/>
        <v/>
      </c>
      <c r="E369" s="87" t="str">
        <f t="shared" si="86"/>
        <v/>
      </c>
    </row>
    <row r="370" spans="1:5" x14ac:dyDescent="0.2">
      <c r="A370" s="22" t="str">
        <f t="shared" si="82"/>
        <v/>
      </c>
      <c r="B370" s="87" t="str">
        <f t="shared" si="83"/>
        <v/>
      </c>
      <c r="C370" s="87" t="str">
        <f t="shared" si="84"/>
        <v/>
      </c>
      <c r="D370" s="87" t="str">
        <f t="shared" si="85"/>
        <v/>
      </c>
      <c r="E370" s="87" t="str">
        <f t="shared" si="86"/>
        <v/>
      </c>
    </row>
    <row r="371" spans="1:5" x14ac:dyDescent="0.2">
      <c r="A371" s="22" t="str">
        <f t="shared" si="82"/>
        <v/>
      </c>
      <c r="B371" s="87" t="str">
        <f t="shared" si="83"/>
        <v/>
      </c>
      <c r="C371" s="87" t="str">
        <f t="shared" si="84"/>
        <v/>
      </c>
      <c r="D371" s="87" t="str">
        <f t="shared" si="85"/>
        <v/>
      </c>
      <c r="E371" s="87" t="str">
        <f t="shared" si="86"/>
        <v/>
      </c>
    </row>
    <row r="372" spans="1:5" x14ac:dyDescent="0.2">
      <c r="A372" s="22" t="str">
        <f t="shared" si="82"/>
        <v/>
      </c>
      <c r="B372" s="87" t="str">
        <f t="shared" si="83"/>
        <v/>
      </c>
      <c r="C372" s="87" t="str">
        <f t="shared" si="84"/>
        <v/>
      </c>
      <c r="D372" s="87" t="str">
        <f t="shared" si="85"/>
        <v/>
      </c>
      <c r="E372" s="87" t="str">
        <f t="shared" si="86"/>
        <v/>
      </c>
    </row>
    <row r="373" spans="1:5" x14ac:dyDescent="0.2">
      <c r="A373" s="22" t="str">
        <f t="shared" si="82"/>
        <v/>
      </c>
      <c r="B373" s="87" t="str">
        <f t="shared" si="83"/>
        <v/>
      </c>
      <c r="C373" s="87" t="str">
        <f t="shared" si="84"/>
        <v/>
      </c>
      <c r="D373" s="87" t="str">
        <f t="shared" si="85"/>
        <v/>
      </c>
      <c r="E373" s="87" t="str">
        <f t="shared" si="86"/>
        <v/>
      </c>
    </row>
    <row r="374" spans="1:5" x14ac:dyDescent="0.2">
      <c r="A374" s="22" t="str">
        <f t="shared" si="82"/>
        <v/>
      </c>
      <c r="B374" s="87" t="str">
        <f t="shared" si="83"/>
        <v/>
      </c>
      <c r="C374" s="87" t="str">
        <f t="shared" si="84"/>
        <v/>
      </c>
      <c r="D374" s="87" t="str">
        <f t="shared" si="85"/>
        <v/>
      </c>
      <c r="E374" s="87" t="str">
        <f t="shared" si="86"/>
        <v/>
      </c>
    </row>
    <row r="375" spans="1:5" x14ac:dyDescent="0.2">
      <c r="A375" s="22" t="str">
        <f t="shared" si="82"/>
        <v/>
      </c>
      <c r="B375" s="87" t="str">
        <f t="shared" si="83"/>
        <v/>
      </c>
      <c r="C375" s="87" t="str">
        <f t="shared" si="84"/>
        <v/>
      </c>
      <c r="D375" s="87" t="str">
        <f t="shared" si="85"/>
        <v/>
      </c>
      <c r="E375" s="87" t="str">
        <f t="shared" si="86"/>
        <v/>
      </c>
    </row>
    <row r="376" spans="1:5" x14ac:dyDescent="0.2">
      <c r="A376" s="22" t="str">
        <f t="shared" si="82"/>
        <v/>
      </c>
      <c r="B376" s="87" t="str">
        <f t="shared" si="83"/>
        <v/>
      </c>
      <c r="C376" s="87" t="str">
        <f t="shared" si="84"/>
        <v/>
      </c>
      <c r="D376" s="87" t="str">
        <f t="shared" si="85"/>
        <v/>
      </c>
      <c r="E376" s="87" t="str">
        <f t="shared" si="86"/>
        <v/>
      </c>
    </row>
    <row r="377" spans="1:5" x14ac:dyDescent="0.2">
      <c r="A377" s="22" t="str">
        <f t="shared" si="82"/>
        <v/>
      </c>
      <c r="B377" s="87" t="str">
        <f t="shared" si="83"/>
        <v/>
      </c>
      <c r="C377" s="87" t="str">
        <f t="shared" si="84"/>
        <v/>
      </c>
      <c r="D377" s="87" t="str">
        <f t="shared" si="85"/>
        <v/>
      </c>
      <c r="E377" s="87" t="str">
        <f t="shared" si="86"/>
        <v/>
      </c>
    </row>
    <row r="378" spans="1:5" x14ac:dyDescent="0.2">
      <c r="A378" s="22" t="str">
        <f t="shared" si="82"/>
        <v/>
      </c>
      <c r="B378" s="87" t="str">
        <f t="shared" si="83"/>
        <v/>
      </c>
      <c r="C378" s="87" t="str">
        <f t="shared" si="84"/>
        <v/>
      </c>
      <c r="D378" s="87" t="str">
        <f t="shared" si="85"/>
        <v/>
      </c>
      <c r="E378" s="87" t="str">
        <f t="shared" si="86"/>
        <v/>
      </c>
    </row>
    <row r="379" spans="1:5" x14ac:dyDescent="0.2">
      <c r="A379" s="22" t="str">
        <f t="shared" si="82"/>
        <v/>
      </c>
      <c r="B379" s="87" t="str">
        <f t="shared" si="83"/>
        <v/>
      </c>
      <c r="C379" s="87" t="str">
        <f t="shared" si="84"/>
        <v/>
      </c>
      <c r="D379" s="87" t="str">
        <f t="shared" si="85"/>
        <v/>
      </c>
      <c r="E379" s="87" t="str">
        <f t="shared" si="86"/>
        <v/>
      </c>
    </row>
    <row r="380" spans="1:5" x14ac:dyDescent="0.2">
      <c r="A380" s="22" t="str">
        <f t="shared" si="82"/>
        <v/>
      </c>
      <c r="B380" s="87" t="str">
        <f t="shared" si="83"/>
        <v/>
      </c>
      <c r="C380" s="87" t="str">
        <f t="shared" si="84"/>
        <v/>
      </c>
      <c r="D380" s="87" t="str">
        <f t="shared" si="85"/>
        <v/>
      </c>
      <c r="E380" s="87" t="str">
        <f t="shared" si="86"/>
        <v/>
      </c>
    </row>
    <row r="381" spans="1:5" x14ac:dyDescent="0.2">
      <c r="A381" s="22" t="str">
        <f t="shared" si="82"/>
        <v/>
      </c>
      <c r="B381" s="87" t="str">
        <f t="shared" si="83"/>
        <v/>
      </c>
      <c r="C381" s="87" t="str">
        <f t="shared" si="84"/>
        <v/>
      </c>
      <c r="D381" s="87" t="str">
        <f t="shared" si="85"/>
        <v/>
      </c>
      <c r="E381" s="87" t="str">
        <f t="shared" si="86"/>
        <v/>
      </c>
    </row>
    <row r="382" spans="1:5" x14ac:dyDescent="0.2">
      <c r="A382" s="22" t="str">
        <f t="shared" si="82"/>
        <v/>
      </c>
      <c r="B382" s="87" t="str">
        <f t="shared" si="83"/>
        <v/>
      </c>
      <c r="C382" s="87" t="str">
        <f t="shared" si="84"/>
        <v/>
      </c>
      <c r="D382" s="87" t="str">
        <f t="shared" si="85"/>
        <v/>
      </c>
      <c r="E382" s="87" t="str">
        <f t="shared" si="86"/>
        <v/>
      </c>
    </row>
    <row r="383" spans="1:5" x14ac:dyDescent="0.2">
      <c r="A383" s="22" t="str">
        <f t="shared" si="82"/>
        <v/>
      </c>
      <c r="B383" s="87" t="str">
        <f t="shared" si="83"/>
        <v/>
      </c>
      <c r="C383" s="87" t="str">
        <f t="shared" si="84"/>
        <v/>
      </c>
      <c r="D383" s="87" t="str">
        <f t="shared" si="85"/>
        <v/>
      </c>
      <c r="E383" s="87" t="str">
        <f t="shared" si="86"/>
        <v/>
      </c>
    </row>
    <row r="384" spans="1:5" x14ac:dyDescent="0.2">
      <c r="A384" s="22" t="str">
        <f t="shared" si="82"/>
        <v/>
      </c>
      <c r="B384" s="87" t="str">
        <f t="shared" si="83"/>
        <v/>
      </c>
      <c r="C384" s="87" t="str">
        <f t="shared" si="84"/>
        <v/>
      </c>
      <c r="D384" s="87" t="str">
        <f t="shared" si="85"/>
        <v/>
      </c>
      <c r="E384" s="87" t="str">
        <f t="shared" si="86"/>
        <v/>
      </c>
    </row>
    <row r="385" spans="1:5" x14ac:dyDescent="0.2">
      <c r="A385" s="22" t="str">
        <f t="shared" si="82"/>
        <v/>
      </c>
      <c r="B385" s="87" t="str">
        <f t="shared" si="83"/>
        <v/>
      </c>
      <c r="C385" s="87" t="str">
        <f t="shared" si="84"/>
        <v/>
      </c>
      <c r="D385" s="87" t="str">
        <f t="shared" si="85"/>
        <v/>
      </c>
      <c r="E385" s="87" t="str">
        <f t="shared" si="86"/>
        <v/>
      </c>
    </row>
    <row r="386" spans="1:5" x14ac:dyDescent="0.2">
      <c r="A386" s="22" t="str">
        <f t="shared" si="82"/>
        <v/>
      </c>
      <c r="B386" s="87" t="str">
        <f t="shared" si="83"/>
        <v/>
      </c>
      <c r="C386" s="87" t="str">
        <f t="shared" si="84"/>
        <v/>
      </c>
      <c r="D386" s="87" t="str">
        <f t="shared" si="85"/>
        <v/>
      </c>
      <c r="E386" s="87" t="str">
        <f t="shared" si="86"/>
        <v/>
      </c>
    </row>
    <row r="387" spans="1:5" x14ac:dyDescent="0.2">
      <c r="A387" s="22" t="str">
        <f t="shared" si="82"/>
        <v/>
      </c>
      <c r="B387" s="87" t="str">
        <f t="shared" si="83"/>
        <v/>
      </c>
      <c r="C387" s="87" t="str">
        <f t="shared" si="84"/>
        <v/>
      </c>
      <c r="D387" s="87" t="str">
        <f t="shared" si="85"/>
        <v/>
      </c>
      <c r="E387" s="87" t="str">
        <f t="shared" si="86"/>
        <v/>
      </c>
    </row>
    <row r="388" spans="1:5" x14ac:dyDescent="0.2">
      <c r="A388" s="22" t="str">
        <f t="shared" si="82"/>
        <v/>
      </c>
      <c r="B388" s="87" t="str">
        <f t="shared" si="83"/>
        <v/>
      </c>
      <c r="C388" s="87" t="str">
        <f t="shared" si="84"/>
        <v/>
      </c>
      <c r="D388" s="87" t="str">
        <f t="shared" si="85"/>
        <v/>
      </c>
      <c r="E388" s="87" t="str">
        <f t="shared" si="86"/>
        <v/>
      </c>
    </row>
    <row r="389" spans="1:5" x14ac:dyDescent="0.2">
      <c r="A389" s="22" t="str">
        <f t="shared" si="82"/>
        <v/>
      </c>
      <c r="B389" s="87" t="str">
        <f t="shared" si="83"/>
        <v/>
      </c>
      <c r="C389" s="87" t="str">
        <f t="shared" si="84"/>
        <v/>
      </c>
      <c r="D389" s="87" t="str">
        <f t="shared" si="85"/>
        <v/>
      </c>
      <c r="E389" s="87" t="str">
        <f t="shared" si="86"/>
        <v/>
      </c>
    </row>
    <row r="390" spans="1:5" x14ac:dyDescent="0.2">
      <c r="A390" s="22" t="str">
        <f t="shared" si="82"/>
        <v/>
      </c>
      <c r="B390" s="87" t="str">
        <f t="shared" si="83"/>
        <v/>
      </c>
      <c r="C390" s="87" t="str">
        <f t="shared" si="84"/>
        <v/>
      </c>
      <c r="D390" s="87" t="str">
        <f t="shared" si="85"/>
        <v/>
      </c>
      <c r="E390" s="87" t="str">
        <f t="shared" si="86"/>
        <v/>
      </c>
    </row>
    <row r="391" spans="1:5" x14ac:dyDescent="0.2">
      <c r="A391" s="22" t="str">
        <f t="shared" si="82"/>
        <v/>
      </c>
      <c r="B391" s="87" t="str">
        <f t="shared" si="83"/>
        <v/>
      </c>
      <c r="C391" s="87" t="str">
        <f t="shared" si="84"/>
        <v/>
      </c>
      <c r="D391" s="87" t="str">
        <f t="shared" si="85"/>
        <v/>
      </c>
      <c r="E391" s="87" t="str">
        <f t="shared" si="86"/>
        <v/>
      </c>
    </row>
    <row r="392" spans="1:5" x14ac:dyDescent="0.2">
      <c r="A392" s="22" t="str">
        <f t="shared" si="82"/>
        <v/>
      </c>
      <c r="B392" s="87" t="str">
        <f t="shared" si="83"/>
        <v/>
      </c>
      <c r="C392" s="87" t="str">
        <f t="shared" si="84"/>
        <v/>
      </c>
      <c r="D392" s="87" t="str">
        <f t="shared" si="85"/>
        <v/>
      </c>
      <c r="E392" s="87" t="str">
        <f t="shared" si="86"/>
        <v/>
      </c>
    </row>
    <row r="393" spans="1:5" x14ac:dyDescent="0.2">
      <c r="A393" s="22" t="str">
        <f t="shared" si="82"/>
        <v/>
      </c>
      <c r="B393" s="87" t="str">
        <f t="shared" si="83"/>
        <v/>
      </c>
      <c r="C393" s="87" t="str">
        <f t="shared" si="84"/>
        <v/>
      </c>
      <c r="D393" s="87" t="str">
        <f t="shared" si="85"/>
        <v/>
      </c>
      <c r="E393" s="87" t="str">
        <f t="shared" si="86"/>
        <v/>
      </c>
    </row>
    <row r="394" spans="1:5" x14ac:dyDescent="0.2">
      <c r="A394" s="22" t="str">
        <f t="shared" si="82"/>
        <v/>
      </c>
      <c r="B394" s="87" t="str">
        <f t="shared" si="83"/>
        <v/>
      </c>
      <c r="C394" s="87" t="str">
        <f t="shared" si="84"/>
        <v/>
      </c>
      <c r="D394" s="87" t="str">
        <f t="shared" si="85"/>
        <v/>
      </c>
      <c r="E394" s="87" t="str">
        <f t="shared" si="86"/>
        <v/>
      </c>
    </row>
    <row r="395" spans="1:5" x14ac:dyDescent="0.2">
      <c r="A395" s="22" t="str">
        <f t="shared" si="82"/>
        <v/>
      </c>
      <c r="B395" s="87" t="str">
        <f t="shared" si="83"/>
        <v/>
      </c>
      <c r="C395" s="87" t="str">
        <f t="shared" si="84"/>
        <v/>
      </c>
      <c r="D395" s="87" t="str">
        <f t="shared" si="85"/>
        <v/>
      </c>
      <c r="E395" s="87" t="str">
        <f t="shared" si="86"/>
        <v/>
      </c>
    </row>
    <row r="396" spans="1:5" x14ac:dyDescent="0.2">
      <c r="A396" s="22" t="str">
        <f t="shared" si="82"/>
        <v/>
      </c>
      <c r="B396" s="87" t="str">
        <f t="shared" si="83"/>
        <v/>
      </c>
      <c r="C396" s="87" t="str">
        <f t="shared" si="84"/>
        <v/>
      </c>
      <c r="D396" s="87" t="str">
        <f t="shared" si="85"/>
        <v/>
      </c>
      <c r="E396" s="87" t="str">
        <f t="shared" si="86"/>
        <v/>
      </c>
    </row>
    <row r="397" spans="1:5" x14ac:dyDescent="0.2">
      <c r="A397" s="22" t="str">
        <f t="shared" si="82"/>
        <v/>
      </c>
      <c r="B397" s="87" t="str">
        <f t="shared" si="83"/>
        <v/>
      </c>
      <c r="C397" s="87" t="str">
        <f t="shared" si="84"/>
        <v/>
      </c>
      <c r="D397" s="87" t="str">
        <f t="shared" si="85"/>
        <v/>
      </c>
      <c r="E397" s="87" t="str">
        <f t="shared" si="86"/>
        <v/>
      </c>
    </row>
    <row r="398" spans="1:5" x14ac:dyDescent="0.2">
      <c r="A398" s="22" t="str">
        <f t="shared" si="82"/>
        <v/>
      </c>
      <c r="B398" s="87" t="str">
        <f t="shared" si="83"/>
        <v/>
      </c>
      <c r="C398" s="87" t="str">
        <f t="shared" si="84"/>
        <v/>
      </c>
      <c r="D398" s="87" t="str">
        <f t="shared" si="85"/>
        <v/>
      </c>
      <c r="E398" s="87" t="str">
        <f t="shared" si="86"/>
        <v/>
      </c>
    </row>
    <row r="399" spans="1:5" x14ac:dyDescent="0.2">
      <c r="A399" s="22" t="str">
        <f t="shared" si="82"/>
        <v/>
      </c>
      <c r="B399" s="87" t="str">
        <f t="shared" si="83"/>
        <v/>
      </c>
      <c r="C399" s="87" t="str">
        <f t="shared" si="84"/>
        <v/>
      </c>
      <c r="D399" s="87" t="str">
        <f t="shared" si="85"/>
        <v/>
      </c>
      <c r="E399" s="87" t="str">
        <f t="shared" si="86"/>
        <v/>
      </c>
    </row>
    <row r="400" spans="1:5" x14ac:dyDescent="0.2">
      <c r="A400" s="22" t="str">
        <f t="shared" si="82"/>
        <v/>
      </c>
      <c r="B400" s="87" t="str">
        <f t="shared" si="83"/>
        <v/>
      </c>
      <c r="C400" s="87" t="str">
        <f t="shared" si="84"/>
        <v/>
      </c>
      <c r="D400" s="87" t="str">
        <f t="shared" si="85"/>
        <v/>
      </c>
      <c r="E400" s="87" t="str">
        <f t="shared" si="86"/>
        <v/>
      </c>
    </row>
    <row r="401" spans="1:5" x14ac:dyDescent="0.2">
      <c r="A401" s="22" t="str">
        <f t="shared" si="82"/>
        <v/>
      </c>
      <c r="B401" s="87" t="str">
        <f t="shared" si="83"/>
        <v/>
      </c>
      <c r="C401" s="87" t="str">
        <f t="shared" si="84"/>
        <v/>
      </c>
      <c r="D401" s="87" t="str">
        <f t="shared" si="85"/>
        <v/>
      </c>
      <c r="E401" s="87" t="str">
        <f t="shared" si="86"/>
        <v/>
      </c>
    </row>
    <row r="402" spans="1:5" x14ac:dyDescent="0.2">
      <c r="A402" s="22" t="str">
        <f t="shared" si="82"/>
        <v/>
      </c>
      <c r="B402" s="87" t="str">
        <f t="shared" si="83"/>
        <v/>
      </c>
      <c r="C402" s="87" t="str">
        <f t="shared" si="84"/>
        <v/>
      </c>
      <c r="D402" s="87" t="str">
        <f t="shared" si="85"/>
        <v/>
      </c>
      <c r="E402" s="87" t="str">
        <f t="shared" si="86"/>
        <v/>
      </c>
    </row>
    <row r="403" spans="1:5" x14ac:dyDescent="0.2">
      <c r="A403" s="22" t="str">
        <f t="shared" si="82"/>
        <v/>
      </c>
      <c r="B403" s="87" t="str">
        <f t="shared" si="83"/>
        <v/>
      </c>
      <c r="C403" s="87" t="str">
        <f t="shared" si="84"/>
        <v/>
      </c>
      <c r="D403" s="87" t="str">
        <f t="shared" si="85"/>
        <v/>
      </c>
      <c r="E403" s="87" t="str">
        <f t="shared" si="86"/>
        <v/>
      </c>
    </row>
    <row r="404" spans="1:5" x14ac:dyDescent="0.2">
      <c r="A404" s="22" t="str">
        <f t="shared" si="82"/>
        <v/>
      </c>
      <c r="B404" s="87" t="str">
        <f t="shared" si="83"/>
        <v/>
      </c>
      <c r="C404" s="87" t="str">
        <f t="shared" si="84"/>
        <v/>
      </c>
      <c r="D404" s="87" t="str">
        <f t="shared" si="85"/>
        <v/>
      </c>
      <c r="E404" s="87" t="str">
        <f t="shared" si="86"/>
        <v/>
      </c>
    </row>
    <row r="405" spans="1:5" x14ac:dyDescent="0.2">
      <c r="A405" s="22" t="str">
        <f t="shared" si="82"/>
        <v/>
      </c>
      <c r="B405" s="87" t="str">
        <f t="shared" si="83"/>
        <v/>
      </c>
      <c r="C405" s="87" t="str">
        <f t="shared" si="84"/>
        <v/>
      </c>
      <c r="D405" s="87" t="str">
        <f t="shared" si="85"/>
        <v/>
      </c>
      <c r="E405" s="87" t="str">
        <f t="shared" si="86"/>
        <v/>
      </c>
    </row>
    <row r="406" spans="1:5" x14ac:dyDescent="0.2">
      <c r="A406" s="22" t="str">
        <f t="shared" si="82"/>
        <v/>
      </c>
      <c r="B406" s="87" t="str">
        <f t="shared" si="83"/>
        <v/>
      </c>
      <c r="C406" s="87" t="str">
        <f t="shared" si="84"/>
        <v/>
      </c>
      <c r="D406" s="87" t="str">
        <f t="shared" si="85"/>
        <v/>
      </c>
      <c r="E406" s="87" t="str">
        <f t="shared" si="86"/>
        <v/>
      </c>
    </row>
    <row r="407" spans="1:5" x14ac:dyDescent="0.2">
      <c r="A407" s="22" t="str">
        <f t="shared" si="82"/>
        <v/>
      </c>
      <c r="B407" s="87" t="str">
        <f t="shared" si="83"/>
        <v/>
      </c>
      <c r="C407" s="87" t="str">
        <f t="shared" si="84"/>
        <v/>
      </c>
      <c r="D407" s="87" t="str">
        <f t="shared" si="85"/>
        <v/>
      </c>
      <c r="E407" s="87" t="str">
        <f t="shared" si="86"/>
        <v/>
      </c>
    </row>
    <row r="408" spans="1:5" x14ac:dyDescent="0.2">
      <c r="A408" s="22" t="str">
        <f t="shared" si="82"/>
        <v/>
      </c>
      <c r="B408" s="87" t="str">
        <f t="shared" si="83"/>
        <v/>
      </c>
      <c r="C408" s="87" t="str">
        <f t="shared" si="84"/>
        <v/>
      </c>
      <c r="D408" s="87" t="str">
        <f t="shared" si="85"/>
        <v/>
      </c>
      <c r="E408" s="87" t="str">
        <f t="shared" si="86"/>
        <v/>
      </c>
    </row>
    <row r="409" spans="1:5" x14ac:dyDescent="0.2">
      <c r="A409" s="22" t="str">
        <f t="shared" si="82"/>
        <v/>
      </c>
      <c r="B409" s="87" t="str">
        <f t="shared" si="83"/>
        <v/>
      </c>
      <c r="C409" s="87" t="str">
        <f t="shared" si="84"/>
        <v/>
      </c>
      <c r="D409" s="87" t="str">
        <f t="shared" si="85"/>
        <v/>
      </c>
      <c r="E409" s="87" t="str">
        <f t="shared" si="86"/>
        <v/>
      </c>
    </row>
    <row r="410" spans="1:5" x14ac:dyDescent="0.2">
      <c r="A410" s="22" t="str">
        <f t="shared" si="82"/>
        <v/>
      </c>
      <c r="B410" s="87" t="str">
        <f t="shared" si="83"/>
        <v/>
      </c>
      <c r="C410" s="87" t="str">
        <f t="shared" si="84"/>
        <v/>
      </c>
      <c r="D410" s="87" t="str">
        <f t="shared" si="85"/>
        <v/>
      </c>
      <c r="E410" s="87" t="str">
        <f t="shared" si="86"/>
        <v/>
      </c>
    </row>
    <row r="411" spans="1:5" x14ac:dyDescent="0.2">
      <c r="A411" s="22" t="str">
        <f t="shared" si="82"/>
        <v/>
      </c>
      <c r="B411" s="87" t="str">
        <f t="shared" si="83"/>
        <v/>
      </c>
      <c r="C411" s="87" t="str">
        <f t="shared" si="84"/>
        <v/>
      </c>
      <c r="D411" s="87" t="str">
        <f t="shared" si="85"/>
        <v/>
      </c>
      <c r="E411" s="87" t="str">
        <f t="shared" si="86"/>
        <v/>
      </c>
    </row>
    <row r="412" spans="1:5" x14ac:dyDescent="0.2">
      <c r="A412" s="22" t="str">
        <f t="shared" si="82"/>
        <v/>
      </c>
      <c r="B412" s="87" t="str">
        <f t="shared" si="83"/>
        <v/>
      </c>
      <c r="C412" s="87" t="str">
        <f t="shared" si="84"/>
        <v/>
      </c>
      <c r="D412" s="87" t="str">
        <f t="shared" si="85"/>
        <v/>
      </c>
      <c r="E412" s="87" t="str">
        <f t="shared" si="86"/>
        <v/>
      </c>
    </row>
    <row r="413" spans="1:5" x14ac:dyDescent="0.2">
      <c r="A413" s="22" t="str">
        <f t="shared" si="82"/>
        <v/>
      </c>
      <c r="B413" s="87" t="str">
        <f t="shared" si="83"/>
        <v/>
      </c>
      <c r="C413" s="87" t="str">
        <f t="shared" si="84"/>
        <v/>
      </c>
      <c r="D413" s="87" t="str">
        <f t="shared" si="85"/>
        <v/>
      </c>
      <c r="E413" s="87" t="str">
        <f t="shared" si="86"/>
        <v/>
      </c>
    </row>
    <row r="414" spans="1:5" x14ac:dyDescent="0.2">
      <c r="A414" s="22" t="str">
        <f t="shared" si="82"/>
        <v/>
      </c>
      <c r="B414" s="87" t="str">
        <f t="shared" si="83"/>
        <v/>
      </c>
      <c r="C414" s="87" t="str">
        <f t="shared" si="84"/>
        <v/>
      </c>
      <c r="D414" s="87" t="str">
        <f t="shared" si="85"/>
        <v/>
      </c>
      <c r="E414" s="87" t="str">
        <f t="shared" si="86"/>
        <v/>
      </c>
    </row>
    <row r="415" spans="1:5" x14ac:dyDescent="0.2">
      <c r="A415" s="22" t="str">
        <f t="shared" si="82"/>
        <v/>
      </c>
      <c r="B415" s="87" t="str">
        <f t="shared" si="83"/>
        <v/>
      </c>
      <c r="C415" s="87" t="str">
        <f t="shared" si="84"/>
        <v/>
      </c>
      <c r="D415" s="87" t="str">
        <f t="shared" si="85"/>
        <v/>
      </c>
      <c r="E415" s="87" t="str">
        <f t="shared" si="86"/>
        <v/>
      </c>
    </row>
    <row r="416" spans="1:5" x14ac:dyDescent="0.2">
      <c r="A416" s="22" t="str">
        <f t="shared" si="82"/>
        <v/>
      </c>
      <c r="B416" s="87" t="str">
        <f t="shared" si="83"/>
        <v/>
      </c>
      <c r="C416" s="87" t="str">
        <f t="shared" si="84"/>
        <v/>
      </c>
      <c r="D416" s="87" t="str">
        <f t="shared" si="85"/>
        <v/>
      </c>
      <c r="E416" s="87" t="str">
        <f t="shared" si="86"/>
        <v/>
      </c>
    </row>
    <row r="417" spans="1:5" x14ac:dyDescent="0.2">
      <c r="A417" s="22" t="str">
        <f t="shared" si="82"/>
        <v/>
      </c>
      <c r="B417" s="87" t="str">
        <f t="shared" si="83"/>
        <v/>
      </c>
      <c r="C417" s="87" t="str">
        <f t="shared" si="84"/>
        <v/>
      </c>
      <c r="D417" s="87" t="str">
        <f t="shared" si="85"/>
        <v/>
      </c>
      <c r="E417" s="87" t="str">
        <f t="shared" si="86"/>
        <v/>
      </c>
    </row>
    <row r="418" spans="1:5" x14ac:dyDescent="0.2">
      <c r="A418" s="22" t="str">
        <f t="shared" si="82"/>
        <v/>
      </c>
      <c r="B418" s="87" t="str">
        <f t="shared" si="83"/>
        <v/>
      </c>
      <c r="C418" s="87" t="str">
        <f t="shared" si="84"/>
        <v/>
      </c>
      <c r="D418" s="87" t="str">
        <f t="shared" si="85"/>
        <v/>
      </c>
      <c r="E418" s="87" t="str">
        <f t="shared" si="86"/>
        <v/>
      </c>
    </row>
    <row r="419" spans="1:5" x14ac:dyDescent="0.2">
      <c r="A419" s="22" t="str">
        <f t="shared" si="82"/>
        <v/>
      </c>
      <c r="B419" s="87" t="str">
        <f t="shared" si="83"/>
        <v/>
      </c>
      <c r="C419" s="87" t="str">
        <f t="shared" si="84"/>
        <v/>
      </c>
      <c r="D419" s="87" t="str">
        <f t="shared" si="85"/>
        <v/>
      </c>
      <c r="E419" s="87" t="str">
        <f t="shared" si="86"/>
        <v/>
      </c>
    </row>
    <row r="420" spans="1:5" x14ac:dyDescent="0.2">
      <c r="A420" s="22" t="str">
        <f t="shared" si="82"/>
        <v/>
      </c>
      <c r="B420" s="87" t="str">
        <f t="shared" si="83"/>
        <v/>
      </c>
      <c r="C420" s="87" t="str">
        <f t="shared" si="84"/>
        <v/>
      </c>
      <c r="D420" s="87" t="str">
        <f t="shared" si="85"/>
        <v/>
      </c>
      <c r="E420" s="87" t="str">
        <f t="shared" si="86"/>
        <v/>
      </c>
    </row>
    <row r="421" spans="1:5" x14ac:dyDescent="0.2">
      <c r="A421" s="22" t="str">
        <f t="shared" si="82"/>
        <v/>
      </c>
      <c r="B421" s="87" t="str">
        <f t="shared" si="83"/>
        <v/>
      </c>
      <c r="C421" s="87" t="str">
        <f t="shared" si="84"/>
        <v/>
      </c>
      <c r="D421" s="87" t="str">
        <f t="shared" si="85"/>
        <v/>
      </c>
      <c r="E421" s="87" t="str">
        <f t="shared" si="86"/>
        <v/>
      </c>
    </row>
    <row r="422" spans="1:5" x14ac:dyDescent="0.2">
      <c r="A422" s="22" t="str">
        <f t="shared" si="82"/>
        <v/>
      </c>
      <c r="B422" s="87" t="str">
        <f t="shared" si="83"/>
        <v/>
      </c>
      <c r="C422" s="87" t="str">
        <f t="shared" si="84"/>
        <v/>
      </c>
      <c r="D422" s="87" t="str">
        <f t="shared" si="85"/>
        <v/>
      </c>
      <c r="E422" s="87" t="str">
        <f t="shared" si="86"/>
        <v/>
      </c>
    </row>
    <row r="423" spans="1:5" x14ac:dyDescent="0.2">
      <c r="A423" s="22" t="str">
        <f t="shared" si="82"/>
        <v/>
      </c>
      <c r="B423" s="87" t="str">
        <f t="shared" si="83"/>
        <v/>
      </c>
      <c r="C423" s="87" t="str">
        <f t="shared" si="84"/>
        <v/>
      </c>
      <c r="D423" s="87" t="str">
        <f t="shared" si="85"/>
        <v/>
      </c>
      <c r="E423" s="87" t="str">
        <f t="shared" si="86"/>
        <v/>
      </c>
    </row>
    <row r="424" spans="1:5" x14ac:dyDescent="0.2">
      <c r="A424" s="22" t="str">
        <f t="shared" ref="A424:A487" si="87">IF(OR(E423&lt;$D$6,E423=""),"",A423+1)</f>
        <v/>
      </c>
      <c r="B424" s="87" t="str">
        <f t="shared" ref="B424:B487" si="88">IF(A424="","",IF(AND(B423-D423=0,E423=0),"",B423-D423))</f>
        <v/>
      </c>
      <c r="C424" s="87" t="str">
        <f t="shared" ref="C424:C487" si="89">IF(A424="","",ROUND(B424*$D$5/12,2))</f>
        <v/>
      </c>
      <c r="D424" s="87" t="str">
        <f t="shared" ref="D424:D487" si="90">IF(A424="","",ROUND(E424-C424,2))</f>
        <v/>
      </c>
      <c r="E424" s="87" t="str">
        <f t="shared" ref="E424:E487" si="91">IF(A424="","",IF(B424+C424&gt;$D$6,$D$6,B424+C424))</f>
        <v/>
      </c>
    </row>
    <row r="425" spans="1:5" x14ac:dyDescent="0.2">
      <c r="A425" s="22" t="str">
        <f t="shared" si="87"/>
        <v/>
      </c>
      <c r="B425" s="87" t="str">
        <f t="shared" si="88"/>
        <v/>
      </c>
      <c r="C425" s="87" t="str">
        <f t="shared" si="89"/>
        <v/>
      </c>
      <c r="D425" s="87" t="str">
        <f t="shared" si="90"/>
        <v/>
      </c>
      <c r="E425" s="87" t="str">
        <f t="shared" si="91"/>
        <v/>
      </c>
    </row>
    <row r="426" spans="1:5" x14ac:dyDescent="0.2">
      <c r="A426" s="22" t="str">
        <f t="shared" si="87"/>
        <v/>
      </c>
      <c r="B426" s="87" t="str">
        <f t="shared" si="88"/>
        <v/>
      </c>
      <c r="C426" s="87" t="str">
        <f t="shared" si="89"/>
        <v/>
      </c>
      <c r="D426" s="87" t="str">
        <f t="shared" si="90"/>
        <v/>
      </c>
      <c r="E426" s="87" t="str">
        <f t="shared" si="91"/>
        <v/>
      </c>
    </row>
    <row r="427" spans="1:5" x14ac:dyDescent="0.2">
      <c r="A427" s="22" t="str">
        <f t="shared" si="87"/>
        <v/>
      </c>
      <c r="B427" s="87" t="str">
        <f t="shared" si="88"/>
        <v/>
      </c>
      <c r="C427" s="87" t="str">
        <f t="shared" si="89"/>
        <v/>
      </c>
      <c r="D427" s="87" t="str">
        <f t="shared" si="90"/>
        <v/>
      </c>
      <c r="E427" s="87" t="str">
        <f t="shared" si="91"/>
        <v/>
      </c>
    </row>
    <row r="428" spans="1:5" x14ac:dyDescent="0.2">
      <c r="A428" s="22" t="str">
        <f t="shared" si="87"/>
        <v/>
      </c>
      <c r="B428" s="87" t="str">
        <f t="shared" si="88"/>
        <v/>
      </c>
      <c r="C428" s="87" t="str">
        <f t="shared" si="89"/>
        <v/>
      </c>
      <c r="D428" s="87" t="str">
        <f t="shared" si="90"/>
        <v/>
      </c>
      <c r="E428" s="87" t="str">
        <f t="shared" si="91"/>
        <v/>
      </c>
    </row>
    <row r="429" spans="1:5" x14ac:dyDescent="0.2">
      <c r="A429" s="22" t="str">
        <f t="shared" si="87"/>
        <v/>
      </c>
      <c r="B429" s="87" t="str">
        <f t="shared" si="88"/>
        <v/>
      </c>
      <c r="C429" s="87" t="str">
        <f t="shared" si="89"/>
        <v/>
      </c>
      <c r="D429" s="87" t="str">
        <f t="shared" si="90"/>
        <v/>
      </c>
      <c r="E429" s="87" t="str">
        <f t="shared" si="91"/>
        <v/>
      </c>
    </row>
    <row r="430" spans="1:5" x14ac:dyDescent="0.2">
      <c r="A430" s="22" t="str">
        <f t="shared" si="87"/>
        <v/>
      </c>
      <c r="B430" s="87" t="str">
        <f t="shared" si="88"/>
        <v/>
      </c>
      <c r="C430" s="87" t="str">
        <f t="shared" si="89"/>
        <v/>
      </c>
      <c r="D430" s="87" t="str">
        <f t="shared" si="90"/>
        <v/>
      </c>
      <c r="E430" s="87" t="str">
        <f t="shared" si="91"/>
        <v/>
      </c>
    </row>
    <row r="431" spans="1:5" x14ac:dyDescent="0.2">
      <c r="A431" s="22" t="str">
        <f t="shared" si="87"/>
        <v/>
      </c>
      <c r="B431" s="87" t="str">
        <f t="shared" si="88"/>
        <v/>
      </c>
      <c r="C431" s="87" t="str">
        <f t="shared" si="89"/>
        <v/>
      </c>
      <c r="D431" s="87" t="str">
        <f t="shared" si="90"/>
        <v/>
      </c>
      <c r="E431" s="87" t="str">
        <f t="shared" si="91"/>
        <v/>
      </c>
    </row>
    <row r="432" spans="1:5" x14ac:dyDescent="0.2">
      <c r="A432" s="22" t="str">
        <f t="shared" si="87"/>
        <v/>
      </c>
      <c r="B432" s="87" t="str">
        <f t="shared" si="88"/>
        <v/>
      </c>
      <c r="C432" s="87" t="str">
        <f t="shared" si="89"/>
        <v/>
      </c>
      <c r="D432" s="87" t="str">
        <f t="shared" si="90"/>
        <v/>
      </c>
      <c r="E432" s="87" t="str">
        <f t="shared" si="91"/>
        <v/>
      </c>
    </row>
    <row r="433" spans="1:5" x14ac:dyDescent="0.2">
      <c r="A433" s="22" t="str">
        <f t="shared" si="87"/>
        <v/>
      </c>
      <c r="B433" s="87" t="str">
        <f t="shared" si="88"/>
        <v/>
      </c>
      <c r="C433" s="87" t="str">
        <f t="shared" si="89"/>
        <v/>
      </c>
      <c r="D433" s="87" t="str">
        <f t="shared" si="90"/>
        <v/>
      </c>
      <c r="E433" s="87" t="str">
        <f t="shared" si="91"/>
        <v/>
      </c>
    </row>
    <row r="434" spans="1:5" x14ac:dyDescent="0.2">
      <c r="A434" s="22" t="str">
        <f t="shared" si="87"/>
        <v/>
      </c>
      <c r="B434" s="87" t="str">
        <f t="shared" si="88"/>
        <v/>
      </c>
      <c r="C434" s="87" t="str">
        <f t="shared" si="89"/>
        <v/>
      </c>
      <c r="D434" s="87" t="str">
        <f t="shared" si="90"/>
        <v/>
      </c>
      <c r="E434" s="87" t="str">
        <f t="shared" si="91"/>
        <v/>
      </c>
    </row>
    <row r="435" spans="1:5" x14ac:dyDescent="0.2">
      <c r="A435" s="22" t="str">
        <f t="shared" si="87"/>
        <v/>
      </c>
      <c r="B435" s="87" t="str">
        <f t="shared" si="88"/>
        <v/>
      </c>
      <c r="C435" s="87" t="str">
        <f t="shared" si="89"/>
        <v/>
      </c>
      <c r="D435" s="87" t="str">
        <f t="shared" si="90"/>
        <v/>
      </c>
      <c r="E435" s="87" t="str">
        <f t="shared" si="91"/>
        <v/>
      </c>
    </row>
    <row r="436" spans="1:5" x14ac:dyDescent="0.2">
      <c r="A436" s="22" t="str">
        <f t="shared" si="87"/>
        <v/>
      </c>
      <c r="B436" s="87" t="str">
        <f t="shared" si="88"/>
        <v/>
      </c>
      <c r="C436" s="87" t="str">
        <f t="shared" si="89"/>
        <v/>
      </c>
      <c r="D436" s="87" t="str">
        <f t="shared" si="90"/>
        <v/>
      </c>
      <c r="E436" s="87" t="str">
        <f t="shared" si="91"/>
        <v/>
      </c>
    </row>
    <row r="437" spans="1:5" x14ac:dyDescent="0.2">
      <c r="A437" s="22" t="str">
        <f t="shared" si="87"/>
        <v/>
      </c>
      <c r="B437" s="87" t="str">
        <f t="shared" si="88"/>
        <v/>
      </c>
      <c r="C437" s="87" t="str">
        <f t="shared" si="89"/>
        <v/>
      </c>
      <c r="D437" s="87" t="str">
        <f t="shared" si="90"/>
        <v/>
      </c>
      <c r="E437" s="87" t="str">
        <f t="shared" si="91"/>
        <v/>
      </c>
    </row>
    <row r="438" spans="1:5" x14ac:dyDescent="0.2">
      <c r="A438" s="22" t="str">
        <f t="shared" si="87"/>
        <v/>
      </c>
      <c r="B438" s="87" t="str">
        <f t="shared" si="88"/>
        <v/>
      </c>
      <c r="C438" s="87" t="str">
        <f t="shared" si="89"/>
        <v/>
      </c>
      <c r="D438" s="87" t="str">
        <f t="shared" si="90"/>
        <v/>
      </c>
      <c r="E438" s="87" t="str">
        <f t="shared" si="91"/>
        <v/>
      </c>
    </row>
    <row r="439" spans="1:5" x14ac:dyDescent="0.2">
      <c r="A439" s="22" t="str">
        <f t="shared" si="87"/>
        <v/>
      </c>
      <c r="B439" s="87" t="str">
        <f t="shared" si="88"/>
        <v/>
      </c>
      <c r="C439" s="87" t="str">
        <f t="shared" si="89"/>
        <v/>
      </c>
      <c r="D439" s="87" t="str">
        <f t="shared" si="90"/>
        <v/>
      </c>
      <c r="E439" s="87" t="str">
        <f t="shared" si="91"/>
        <v/>
      </c>
    </row>
    <row r="440" spans="1:5" x14ac:dyDescent="0.2">
      <c r="A440" s="22" t="str">
        <f t="shared" si="87"/>
        <v/>
      </c>
      <c r="B440" s="87" t="str">
        <f t="shared" si="88"/>
        <v/>
      </c>
      <c r="C440" s="87" t="str">
        <f t="shared" si="89"/>
        <v/>
      </c>
      <c r="D440" s="87" t="str">
        <f t="shared" si="90"/>
        <v/>
      </c>
      <c r="E440" s="87" t="str">
        <f t="shared" si="91"/>
        <v/>
      </c>
    </row>
    <row r="441" spans="1:5" x14ac:dyDescent="0.2">
      <c r="A441" s="22" t="str">
        <f t="shared" si="87"/>
        <v/>
      </c>
      <c r="B441" s="87" t="str">
        <f t="shared" si="88"/>
        <v/>
      </c>
      <c r="C441" s="87" t="str">
        <f t="shared" si="89"/>
        <v/>
      </c>
      <c r="D441" s="87" t="str">
        <f t="shared" si="90"/>
        <v/>
      </c>
      <c r="E441" s="87" t="str">
        <f t="shared" si="91"/>
        <v/>
      </c>
    </row>
    <row r="442" spans="1:5" x14ac:dyDescent="0.2">
      <c r="A442" s="22" t="str">
        <f t="shared" si="87"/>
        <v/>
      </c>
      <c r="B442" s="87" t="str">
        <f t="shared" si="88"/>
        <v/>
      </c>
      <c r="C442" s="87" t="str">
        <f t="shared" si="89"/>
        <v/>
      </c>
      <c r="D442" s="87" t="str">
        <f t="shared" si="90"/>
        <v/>
      </c>
      <c r="E442" s="87" t="str">
        <f t="shared" si="91"/>
        <v/>
      </c>
    </row>
    <row r="443" spans="1:5" x14ac:dyDescent="0.2">
      <c r="A443" s="22" t="str">
        <f t="shared" si="87"/>
        <v/>
      </c>
      <c r="B443" s="87" t="str">
        <f t="shared" si="88"/>
        <v/>
      </c>
      <c r="C443" s="87" t="str">
        <f t="shared" si="89"/>
        <v/>
      </c>
      <c r="D443" s="87" t="str">
        <f t="shared" si="90"/>
        <v/>
      </c>
      <c r="E443" s="87" t="str">
        <f t="shared" si="91"/>
        <v/>
      </c>
    </row>
    <row r="444" spans="1:5" x14ac:dyDescent="0.2">
      <c r="A444" s="22" t="str">
        <f t="shared" si="87"/>
        <v/>
      </c>
      <c r="B444" s="87" t="str">
        <f t="shared" si="88"/>
        <v/>
      </c>
      <c r="C444" s="87" t="str">
        <f t="shared" si="89"/>
        <v/>
      </c>
      <c r="D444" s="87" t="str">
        <f t="shared" si="90"/>
        <v/>
      </c>
      <c r="E444" s="87" t="str">
        <f t="shared" si="91"/>
        <v/>
      </c>
    </row>
    <row r="445" spans="1:5" x14ac:dyDescent="0.2">
      <c r="A445" s="22" t="str">
        <f t="shared" si="87"/>
        <v/>
      </c>
      <c r="B445" s="87" t="str">
        <f t="shared" si="88"/>
        <v/>
      </c>
      <c r="C445" s="87" t="str">
        <f t="shared" si="89"/>
        <v/>
      </c>
      <c r="D445" s="87" t="str">
        <f t="shared" si="90"/>
        <v/>
      </c>
      <c r="E445" s="87" t="str">
        <f t="shared" si="91"/>
        <v/>
      </c>
    </row>
    <row r="446" spans="1:5" x14ac:dyDescent="0.2">
      <c r="A446" s="22" t="str">
        <f t="shared" si="87"/>
        <v/>
      </c>
      <c r="B446" s="87" t="str">
        <f t="shared" si="88"/>
        <v/>
      </c>
      <c r="C446" s="87" t="str">
        <f t="shared" si="89"/>
        <v/>
      </c>
      <c r="D446" s="87" t="str">
        <f t="shared" si="90"/>
        <v/>
      </c>
      <c r="E446" s="87" t="str">
        <f t="shared" si="91"/>
        <v/>
      </c>
    </row>
    <row r="447" spans="1:5" x14ac:dyDescent="0.2">
      <c r="A447" s="22" t="str">
        <f t="shared" si="87"/>
        <v/>
      </c>
      <c r="B447" s="87" t="str">
        <f t="shared" si="88"/>
        <v/>
      </c>
      <c r="C447" s="87" t="str">
        <f t="shared" si="89"/>
        <v/>
      </c>
      <c r="D447" s="87" t="str">
        <f t="shared" si="90"/>
        <v/>
      </c>
      <c r="E447" s="87" t="str">
        <f t="shared" si="91"/>
        <v/>
      </c>
    </row>
    <row r="448" spans="1:5" x14ac:dyDescent="0.2">
      <c r="A448" s="22" t="str">
        <f t="shared" si="87"/>
        <v/>
      </c>
      <c r="B448" s="87" t="str">
        <f t="shared" si="88"/>
        <v/>
      </c>
      <c r="C448" s="87" t="str">
        <f t="shared" si="89"/>
        <v/>
      </c>
      <c r="D448" s="87" t="str">
        <f t="shared" si="90"/>
        <v/>
      </c>
      <c r="E448" s="87" t="str">
        <f t="shared" si="91"/>
        <v/>
      </c>
    </row>
    <row r="449" spans="1:5" x14ac:dyDescent="0.2">
      <c r="A449" s="22" t="str">
        <f t="shared" si="87"/>
        <v/>
      </c>
      <c r="B449" s="87" t="str">
        <f t="shared" si="88"/>
        <v/>
      </c>
      <c r="C449" s="87" t="str">
        <f t="shared" si="89"/>
        <v/>
      </c>
      <c r="D449" s="87" t="str">
        <f t="shared" si="90"/>
        <v/>
      </c>
      <c r="E449" s="87" t="str">
        <f t="shared" si="91"/>
        <v/>
      </c>
    </row>
    <row r="450" spans="1:5" x14ac:dyDescent="0.2">
      <c r="A450" s="22" t="str">
        <f t="shared" si="87"/>
        <v/>
      </c>
      <c r="B450" s="87" t="str">
        <f t="shared" si="88"/>
        <v/>
      </c>
      <c r="C450" s="87" t="str">
        <f t="shared" si="89"/>
        <v/>
      </c>
      <c r="D450" s="87" t="str">
        <f t="shared" si="90"/>
        <v/>
      </c>
      <c r="E450" s="87" t="str">
        <f t="shared" si="91"/>
        <v/>
      </c>
    </row>
    <row r="451" spans="1:5" x14ac:dyDescent="0.2">
      <c r="A451" s="22" t="str">
        <f t="shared" si="87"/>
        <v/>
      </c>
      <c r="B451" s="87" t="str">
        <f t="shared" si="88"/>
        <v/>
      </c>
      <c r="C451" s="87" t="str">
        <f t="shared" si="89"/>
        <v/>
      </c>
      <c r="D451" s="87" t="str">
        <f t="shared" si="90"/>
        <v/>
      </c>
      <c r="E451" s="87" t="str">
        <f t="shared" si="91"/>
        <v/>
      </c>
    </row>
    <row r="452" spans="1:5" x14ac:dyDescent="0.2">
      <c r="A452" s="22" t="str">
        <f t="shared" si="87"/>
        <v/>
      </c>
      <c r="B452" s="87" t="str">
        <f t="shared" si="88"/>
        <v/>
      </c>
      <c r="C452" s="87" t="str">
        <f t="shared" si="89"/>
        <v/>
      </c>
      <c r="D452" s="87" t="str">
        <f t="shared" si="90"/>
        <v/>
      </c>
      <c r="E452" s="87" t="str">
        <f t="shared" si="91"/>
        <v/>
      </c>
    </row>
    <row r="453" spans="1:5" x14ac:dyDescent="0.2">
      <c r="A453" s="22" t="str">
        <f t="shared" si="87"/>
        <v/>
      </c>
      <c r="B453" s="87" t="str">
        <f t="shared" si="88"/>
        <v/>
      </c>
      <c r="C453" s="87" t="str">
        <f t="shared" si="89"/>
        <v/>
      </c>
      <c r="D453" s="87" t="str">
        <f t="shared" si="90"/>
        <v/>
      </c>
      <c r="E453" s="87" t="str">
        <f t="shared" si="91"/>
        <v/>
      </c>
    </row>
    <row r="454" spans="1:5" x14ac:dyDescent="0.2">
      <c r="A454" s="22" t="str">
        <f t="shared" si="87"/>
        <v/>
      </c>
      <c r="B454" s="87" t="str">
        <f t="shared" si="88"/>
        <v/>
      </c>
      <c r="C454" s="87" t="str">
        <f t="shared" si="89"/>
        <v/>
      </c>
      <c r="D454" s="87" t="str">
        <f t="shared" si="90"/>
        <v/>
      </c>
      <c r="E454" s="87" t="str">
        <f t="shared" si="91"/>
        <v/>
      </c>
    </row>
    <row r="455" spans="1:5" x14ac:dyDescent="0.2">
      <c r="A455" s="22" t="str">
        <f t="shared" si="87"/>
        <v/>
      </c>
      <c r="B455" s="87" t="str">
        <f t="shared" si="88"/>
        <v/>
      </c>
      <c r="C455" s="87" t="str">
        <f t="shared" si="89"/>
        <v/>
      </c>
      <c r="D455" s="87" t="str">
        <f t="shared" si="90"/>
        <v/>
      </c>
      <c r="E455" s="87" t="str">
        <f t="shared" si="91"/>
        <v/>
      </c>
    </row>
    <row r="456" spans="1:5" x14ac:dyDescent="0.2">
      <c r="A456" s="22" t="str">
        <f t="shared" si="87"/>
        <v/>
      </c>
      <c r="B456" s="87" t="str">
        <f t="shared" si="88"/>
        <v/>
      </c>
      <c r="C456" s="87" t="str">
        <f t="shared" si="89"/>
        <v/>
      </c>
      <c r="D456" s="87" t="str">
        <f t="shared" si="90"/>
        <v/>
      </c>
      <c r="E456" s="87" t="str">
        <f t="shared" si="91"/>
        <v/>
      </c>
    </row>
    <row r="457" spans="1:5" x14ac:dyDescent="0.2">
      <c r="A457" s="22" t="str">
        <f t="shared" si="87"/>
        <v/>
      </c>
      <c r="B457" s="87" t="str">
        <f t="shared" si="88"/>
        <v/>
      </c>
      <c r="C457" s="87" t="str">
        <f t="shared" si="89"/>
        <v/>
      </c>
      <c r="D457" s="87" t="str">
        <f t="shared" si="90"/>
        <v/>
      </c>
      <c r="E457" s="87" t="str">
        <f t="shared" si="91"/>
        <v/>
      </c>
    </row>
    <row r="458" spans="1:5" x14ac:dyDescent="0.2">
      <c r="A458" s="22" t="str">
        <f t="shared" si="87"/>
        <v/>
      </c>
      <c r="B458" s="87" t="str">
        <f t="shared" si="88"/>
        <v/>
      </c>
      <c r="C458" s="87" t="str">
        <f t="shared" si="89"/>
        <v/>
      </c>
      <c r="D458" s="87" t="str">
        <f t="shared" si="90"/>
        <v/>
      </c>
      <c r="E458" s="87" t="str">
        <f t="shared" si="91"/>
        <v/>
      </c>
    </row>
    <row r="459" spans="1:5" x14ac:dyDescent="0.2">
      <c r="A459" s="22" t="str">
        <f t="shared" si="87"/>
        <v/>
      </c>
      <c r="B459" s="87" t="str">
        <f t="shared" si="88"/>
        <v/>
      </c>
      <c r="C459" s="87" t="str">
        <f t="shared" si="89"/>
        <v/>
      </c>
      <c r="D459" s="87" t="str">
        <f t="shared" si="90"/>
        <v/>
      </c>
      <c r="E459" s="87" t="str">
        <f t="shared" si="91"/>
        <v/>
      </c>
    </row>
    <row r="460" spans="1:5" x14ac:dyDescent="0.2">
      <c r="A460" s="22" t="str">
        <f t="shared" si="87"/>
        <v/>
      </c>
      <c r="B460" s="87" t="str">
        <f t="shared" si="88"/>
        <v/>
      </c>
      <c r="C460" s="87" t="str">
        <f t="shared" si="89"/>
        <v/>
      </c>
      <c r="D460" s="87" t="str">
        <f t="shared" si="90"/>
        <v/>
      </c>
      <c r="E460" s="87" t="str">
        <f t="shared" si="91"/>
        <v/>
      </c>
    </row>
    <row r="461" spans="1:5" x14ac:dyDescent="0.2">
      <c r="A461" s="22" t="str">
        <f t="shared" si="87"/>
        <v/>
      </c>
      <c r="B461" s="87" t="str">
        <f t="shared" si="88"/>
        <v/>
      </c>
      <c r="C461" s="87" t="str">
        <f t="shared" si="89"/>
        <v/>
      </c>
      <c r="D461" s="87" t="str">
        <f t="shared" si="90"/>
        <v/>
      </c>
      <c r="E461" s="87" t="str">
        <f t="shared" si="91"/>
        <v/>
      </c>
    </row>
    <row r="462" spans="1:5" x14ac:dyDescent="0.2">
      <c r="A462" s="22" t="str">
        <f t="shared" si="87"/>
        <v/>
      </c>
      <c r="B462" s="87" t="str">
        <f t="shared" si="88"/>
        <v/>
      </c>
      <c r="C462" s="87" t="str">
        <f t="shared" si="89"/>
        <v/>
      </c>
      <c r="D462" s="87" t="str">
        <f t="shared" si="90"/>
        <v/>
      </c>
      <c r="E462" s="87" t="str">
        <f t="shared" si="91"/>
        <v/>
      </c>
    </row>
    <row r="463" spans="1:5" x14ac:dyDescent="0.2">
      <c r="A463" s="22" t="str">
        <f t="shared" si="87"/>
        <v/>
      </c>
      <c r="B463" s="87" t="str">
        <f t="shared" si="88"/>
        <v/>
      </c>
      <c r="C463" s="87" t="str">
        <f t="shared" si="89"/>
        <v/>
      </c>
      <c r="D463" s="87" t="str">
        <f t="shared" si="90"/>
        <v/>
      </c>
      <c r="E463" s="87" t="str">
        <f t="shared" si="91"/>
        <v/>
      </c>
    </row>
    <row r="464" spans="1:5" x14ac:dyDescent="0.2">
      <c r="A464" s="22" t="str">
        <f t="shared" si="87"/>
        <v/>
      </c>
      <c r="B464" s="87" t="str">
        <f t="shared" si="88"/>
        <v/>
      </c>
      <c r="C464" s="87" t="str">
        <f t="shared" si="89"/>
        <v/>
      </c>
      <c r="D464" s="87" t="str">
        <f t="shared" si="90"/>
        <v/>
      </c>
      <c r="E464" s="87" t="str">
        <f t="shared" si="91"/>
        <v/>
      </c>
    </row>
    <row r="465" spans="1:5" x14ac:dyDescent="0.2">
      <c r="A465" s="22" t="str">
        <f t="shared" si="87"/>
        <v/>
      </c>
      <c r="B465" s="87" t="str">
        <f t="shared" si="88"/>
        <v/>
      </c>
      <c r="C465" s="87" t="str">
        <f t="shared" si="89"/>
        <v/>
      </c>
      <c r="D465" s="87" t="str">
        <f t="shared" si="90"/>
        <v/>
      </c>
      <c r="E465" s="87" t="str">
        <f t="shared" si="91"/>
        <v/>
      </c>
    </row>
    <row r="466" spans="1:5" x14ac:dyDescent="0.2">
      <c r="A466" s="22" t="str">
        <f t="shared" si="87"/>
        <v/>
      </c>
      <c r="B466" s="87" t="str">
        <f t="shared" si="88"/>
        <v/>
      </c>
      <c r="C466" s="87" t="str">
        <f t="shared" si="89"/>
        <v/>
      </c>
      <c r="D466" s="87" t="str">
        <f t="shared" si="90"/>
        <v/>
      </c>
      <c r="E466" s="87" t="str">
        <f t="shared" si="91"/>
        <v/>
      </c>
    </row>
    <row r="467" spans="1:5" x14ac:dyDescent="0.2">
      <c r="A467" s="22" t="str">
        <f t="shared" si="87"/>
        <v/>
      </c>
      <c r="B467" s="87" t="str">
        <f t="shared" si="88"/>
        <v/>
      </c>
      <c r="C467" s="87" t="str">
        <f t="shared" si="89"/>
        <v/>
      </c>
      <c r="D467" s="87" t="str">
        <f t="shared" si="90"/>
        <v/>
      </c>
      <c r="E467" s="87" t="str">
        <f t="shared" si="91"/>
        <v/>
      </c>
    </row>
    <row r="468" spans="1:5" x14ac:dyDescent="0.2">
      <c r="A468" s="22" t="str">
        <f t="shared" si="87"/>
        <v/>
      </c>
      <c r="B468" s="87" t="str">
        <f t="shared" si="88"/>
        <v/>
      </c>
      <c r="C468" s="87" t="str">
        <f t="shared" si="89"/>
        <v/>
      </c>
      <c r="D468" s="87" t="str">
        <f t="shared" si="90"/>
        <v/>
      </c>
      <c r="E468" s="87" t="str">
        <f t="shared" si="91"/>
        <v/>
      </c>
    </row>
    <row r="469" spans="1:5" x14ac:dyDescent="0.2">
      <c r="A469" s="22" t="str">
        <f t="shared" si="87"/>
        <v/>
      </c>
      <c r="B469" s="87" t="str">
        <f t="shared" si="88"/>
        <v/>
      </c>
      <c r="C469" s="87" t="str">
        <f t="shared" si="89"/>
        <v/>
      </c>
      <c r="D469" s="87" t="str">
        <f t="shared" si="90"/>
        <v/>
      </c>
      <c r="E469" s="87" t="str">
        <f t="shared" si="91"/>
        <v/>
      </c>
    </row>
    <row r="470" spans="1:5" x14ac:dyDescent="0.2">
      <c r="A470" s="22" t="str">
        <f t="shared" si="87"/>
        <v/>
      </c>
      <c r="B470" s="87" t="str">
        <f t="shared" si="88"/>
        <v/>
      </c>
      <c r="C470" s="87" t="str">
        <f t="shared" si="89"/>
        <v/>
      </c>
      <c r="D470" s="87" t="str">
        <f t="shared" si="90"/>
        <v/>
      </c>
      <c r="E470" s="87" t="str">
        <f t="shared" si="91"/>
        <v/>
      </c>
    </row>
    <row r="471" spans="1:5" x14ac:dyDescent="0.2">
      <c r="A471" s="22" t="str">
        <f t="shared" si="87"/>
        <v/>
      </c>
      <c r="B471" s="87" t="str">
        <f t="shared" si="88"/>
        <v/>
      </c>
      <c r="C471" s="87" t="str">
        <f t="shared" si="89"/>
        <v/>
      </c>
      <c r="D471" s="87" t="str">
        <f t="shared" si="90"/>
        <v/>
      </c>
      <c r="E471" s="87" t="str">
        <f t="shared" si="91"/>
        <v/>
      </c>
    </row>
    <row r="472" spans="1:5" x14ac:dyDescent="0.2">
      <c r="A472" s="22" t="str">
        <f t="shared" si="87"/>
        <v/>
      </c>
      <c r="B472" s="87" t="str">
        <f t="shared" si="88"/>
        <v/>
      </c>
      <c r="C472" s="87" t="str">
        <f t="shared" si="89"/>
        <v/>
      </c>
      <c r="D472" s="87" t="str">
        <f t="shared" si="90"/>
        <v/>
      </c>
      <c r="E472" s="87" t="str">
        <f t="shared" si="91"/>
        <v/>
      </c>
    </row>
    <row r="473" spans="1:5" x14ac:dyDescent="0.2">
      <c r="A473" s="22" t="str">
        <f t="shared" si="87"/>
        <v/>
      </c>
      <c r="B473" s="87" t="str">
        <f t="shared" si="88"/>
        <v/>
      </c>
      <c r="C473" s="87" t="str">
        <f t="shared" si="89"/>
        <v/>
      </c>
      <c r="D473" s="87" t="str">
        <f t="shared" si="90"/>
        <v/>
      </c>
      <c r="E473" s="87" t="str">
        <f t="shared" si="91"/>
        <v/>
      </c>
    </row>
    <row r="474" spans="1:5" x14ac:dyDescent="0.2">
      <c r="A474" s="22" t="str">
        <f t="shared" si="87"/>
        <v/>
      </c>
      <c r="B474" s="87" t="str">
        <f t="shared" si="88"/>
        <v/>
      </c>
      <c r="C474" s="87" t="str">
        <f t="shared" si="89"/>
        <v/>
      </c>
      <c r="D474" s="87" t="str">
        <f t="shared" si="90"/>
        <v/>
      </c>
      <c r="E474" s="87" t="str">
        <f t="shared" si="91"/>
        <v/>
      </c>
    </row>
    <row r="475" spans="1:5" x14ac:dyDescent="0.2">
      <c r="A475" s="22" t="str">
        <f t="shared" si="87"/>
        <v/>
      </c>
      <c r="B475" s="87" t="str">
        <f t="shared" si="88"/>
        <v/>
      </c>
      <c r="C475" s="87" t="str">
        <f t="shared" si="89"/>
        <v/>
      </c>
      <c r="D475" s="87" t="str">
        <f t="shared" si="90"/>
        <v/>
      </c>
      <c r="E475" s="87" t="str">
        <f t="shared" si="91"/>
        <v/>
      </c>
    </row>
    <row r="476" spans="1:5" x14ac:dyDescent="0.2">
      <c r="A476" s="22" t="str">
        <f t="shared" si="87"/>
        <v/>
      </c>
      <c r="B476" s="87" t="str">
        <f t="shared" si="88"/>
        <v/>
      </c>
      <c r="C476" s="87" t="str">
        <f t="shared" si="89"/>
        <v/>
      </c>
      <c r="D476" s="87" t="str">
        <f t="shared" si="90"/>
        <v/>
      </c>
      <c r="E476" s="87" t="str">
        <f t="shared" si="91"/>
        <v/>
      </c>
    </row>
    <row r="477" spans="1:5" x14ac:dyDescent="0.2">
      <c r="A477" s="22" t="str">
        <f t="shared" si="87"/>
        <v/>
      </c>
      <c r="B477" s="87" t="str">
        <f t="shared" si="88"/>
        <v/>
      </c>
      <c r="C477" s="87" t="str">
        <f t="shared" si="89"/>
        <v/>
      </c>
      <c r="D477" s="87" t="str">
        <f t="shared" si="90"/>
        <v/>
      </c>
      <c r="E477" s="87" t="str">
        <f t="shared" si="91"/>
        <v/>
      </c>
    </row>
    <row r="478" spans="1:5" x14ac:dyDescent="0.2">
      <c r="A478" s="22" t="str">
        <f t="shared" si="87"/>
        <v/>
      </c>
      <c r="B478" s="87" t="str">
        <f t="shared" si="88"/>
        <v/>
      </c>
      <c r="C478" s="87" t="str">
        <f t="shared" si="89"/>
        <v/>
      </c>
      <c r="D478" s="87" t="str">
        <f t="shared" si="90"/>
        <v/>
      </c>
      <c r="E478" s="87" t="str">
        <f t="shared" si="91"/>
        <v/>
      </c>
    </row>
    <row r="479" spans="1:5" x14ac:dyDescent="0.2">
      <c r="A479" s="22" t="str">
        <f t="shared" si="87"/>
        <v/>
      </c>
      <c r="B479" s="87" t="str">
        <f t="shared" si="88"/>
        <v/>
      </c>
      <c r="C479" s="87" t="str">
        <f t="shared" si="89"/>
        <v/>
      </c>
      <c r="D479" s="87" t="str">
        <f t="shared" si="90"/>
        <v/>
      </c>
      <c r="E479" s="87" t="str">
        <f t="shared" si="91"/>
        <v/>
      </c>
    </row>
    <row r="480" spans="1:5" x14ac:dyDescent="0.2">
      <c r="A480" s="22" t="str">
        <f t="shared" si="87"/>
        <v/>
      </c>
      <c r="B480" s="87" t="str">
        <f t="shared" si="88"/>
        <v/>
      </c>
      <c r="C480" s="87" t="str">
        <f t="shared" si="89"/>
        <v/>
      </c>
      <c r="D480" s="87" t="str">
        <f t="shared" si="90"/>
        <v/>
      </c>
      <c r="E480" s="87" t="str">
        <f t="shared" si="91"/>
        <v/>
      </c>
    </row>
    <row r="481" spans="1:5" x14ac:dyDescent="0.2">
      <c r="A481" s="22" t="str">
        <f t="shared" si="87"/>
        <v/>
      </c>
      <c r="B481" s="87" t="str">
        <f t="shared" si="88"/>
        <v/>
      </c>
      <c r="C481" s="87" t="str">
        <f t="shared" si="89"/>
        <v/>
      </c>
      <c r="D481" s="87" t="str">
        <f t="shared" si="90"/>
        <v/>
      </c>
      <c r="E481" s="87" t="str">
        <f t="shared" si="91"/>
        <v/>
      </c>
    </row>
    <row r="482" spans="1:5" x14ac:dyDescent="0.2">
      <c r="A482" s="22" t="str">
        <f t="shared" si="87"/>
        <v/>
      </c>
      <c r="B482" s="87" t="str">
        <f t="shared" si="88"/>
        <v/>
      </c>
      <c r="C482" s="87" t="str">
        <f t="shared" si="89"/>
        <v/>
      </c>
      <c r="D482" s="87" t="str">
        <f t="shared" si="90"/>
        <v/>
      </c>
      <c r="E482" s="87" t="str">
        <f t="shared" si="91"/>
        <v/>
      </c>
    </row>
    <row r="483" spans="1:5" x14ac:dyDescent="0.2">
      <c r="A483" s="22" t="str">
        <f t="shared" si="87"/>
        <v/>
      </c>
      <c r="B483" s="87" t="str">
        <f t="shared" si="88"/>
        <v/>
      </c>
      <c r="C483" s="87" t="str">
        <f t="shared" si="89"/>
        <v/>
      </c>
      <c r="D483" s="87" t="str">
        <f t="shared" si="90"/>
        <v/>
      </c>
      <c r="E483" s="87" t="str">
        <f t="shared" si="91"/>
        <v/>
      </c>
    </row>
    <row r="484" spans="1:5" x14ac:dyDescent="0.2">
      <c r="A484" s="22" t="str">
        <f t="shared" si="87"/>
        <v/>
      </c>
      <c r="B484" s="87" t="str">
        <f t="shared" si="88"/>
        <v/>
      </c>
      <c r="C484" s="87" t="str">
        <f t="shared" si="89"/>
        <v/>
      </c>
      <c r="D484" s="87" t="str">
        <f t="shared" si="90"/>
        <v/>
      </c>
      <c r="E484" s="87" t="str">
        <f t="shared" si="91"/>
        <v/>
      </c>
    </row>
    <row r="485" spans="1:5" x14ac:dyDescent="0.2">
      <c r="A485" s="22" t="str">
        <f t="shared" si="87"/>
        <v/>
      </c>
      <c r="B485" s="87" t="str">
        <f t="shared" si="88"/>
        <v/>
      </c>
      <c r="C485" s="87" t="str">
        <f t="shared" si="89"/>
        <v/>
      </c>
      <c r="D485" s="87" t="str">
        <f t="shared" si="90"/>
        <v/>
      </c>
      <c r="E485" s="87" t="str">
        <f t="shared" si="91"/>
        <v/>
      </c>
    </row>
    <row r="486" spans="1:5" x14ac:dyDescent="0.2">
      <c r="A486" s="22" t="str">
        <f t="shared" si="87"/>
        <v/>
      </c>
      <c r="B486" s="87" t="str">
        <f t="shared" si="88"/>
        <v/>
      </c>
      <c r="C486" s="87" t="str">
        <f t="shared" si="89"/>
        <v/>
      </c>
      <c r="D486" s="87" t="str">
        <f t="shared" si="90"/>
        <v/>
      </c>
      <c r="E486" s="87" t="str">
        <f t="shared" si="91"/>
        <v/>
      </c>
    </row>
    <row r="487" spans="1:5" x14ac:dyDescent="0.2">
      <c r="A487" s="22" t="str">
        <f t="shared" si="87"/>
        <v/>
      </c>
      <c r="B487" s="87" t="str">
        <f t="shared" si="88"/>
        <v/>
      </c>
      <c r="C487" s="87" t="str">
        <f t="shared" si="89"/>
        <v/>
      </c>
      <c r="D487" s="87" t="str">
        <f t="shared" si="90"/>
        <v/>
      </c>
      <c r="E487" s="87" t="str">
        <f t="shared" si="91"/>
        <v/>
      </c>
    </row>
    <row r="488" spans="1:5" x14ac:dyDescent="0.2">
      <c r="A488" s="22" t="str">
        <f t="shared" ref="A488:A551" si="92">IF(OR(E487&lt;$D$6,E487=""),"",A487+1)</f>
        <v/>
      </c>
      <c r="B488" s="87" t="str">
        <f t="shared" ref="B488:B551" si="93">IF(A488="","",IF(AND(B487-D487=0,E487=0),"",B487-D487))</f>
        <v/>
      </c>
      <c r="C488" s="87" t="str">
        <f t="shared" ref="C488:C551" si="94">IF(A488="","",ROUND(B488*$D$5/12,2))</f>
        <v/>
      </c>
      <c r="D488" s="87" t="str">
        <f t="shared" ref="D488:D551" si="95">IF(A488="","",ROUND(E488-C488,2))</f>
        <v/>
      </c>
      <c r="E488" s="87" t="str">
        <f t="shared" ref="E488:E551" si="96">IF(A488="","",IF(B488+C488&gt;$D$6,$D$6,B488+C488))</f>
        <v/>
      </c>
    </row>
    <row r="489" spans="1:5" x14ac:dyDescent="0.2">
      <c r="A489" s="22" t="str">
        <f t="shared" si="92"/>
        <v/>
      </c>
      <c r="B489" s="87" t="str">
        <f t="shared" si="93"/>
        <v/>
      </c>
      <c r="C489" s="87" t="str">
        <f t="shared" si="94"/>
        <v/>
      </c>
      <c r="D489" s="87" t="str">
        <f t="shared" si="95"/>
        <v/>
      </c>
      <c r="E489" s="87" t="str">
        <f t="shared" si="96"/>
        <v/>
      </c>
    </row>
    <row r="490" spans="1:5" x14ac:dyDescent="0.2">
      <c r="A490" s="22" t="str">
        <f t="shared" si="92"/>
        <v/>
      </c>
      <c r="B490" s="87" t="str">
        <f t="shared" si="93"/>
        <v/>
      </c>
      <c r="C490" s="87" t="str">
        <f t="shared" si="94"/>
        <v/>
      </c>
      <c r="D490" s="87" t="str">
        <f t="shared" si="95"/>
        <v/>
      </c>
      <c r="E490" s="87" t="str">
        <f t="shared" si="96"/>
        <v/>
      </c>
    </row>
    <row r="491" spans="1:5" x14ac:dyDescent="0.2">
      <c r="A491" s="22" t="str">
        <f t="shared" si="92"/>
        <v/>
      </c>
      <c r="B491" s="87" t="str">
        <f t="shared" si="93"/>
        <v/>
      </c>
      <c r="C491" s="87" t="str">
        <f t="shared" si="94"/>
        <v/>
      </c>
      <c r="D491" s="87" t="str">
        <f t="shared" si="95"/>
        <v/>
      </c>
      <c r="E491" s="87" t="str">
        <f t="shared" si="96"/>
        <v/>
      </c>
    </row>
    <row r="492" spans="1:5" x14ac:dyDescent="0.2">
      <c r="A492" s="22" t="str">
        <f t="shared" si="92"/>
        <v/>
      </c>
      <c r="B492" s="87" t="str">
        <f t="shared" si="93"/>
        <v/>
      </c>
      <c r="C492" s="87" t="str">
        <f t="shared" si="94"/>
        <v/>
      </c>
      <c r="D492" s="87" t="str">
        <f t="shared" si="95"/>
        <v/>
      </c>
      <c r="E492" s="87" t="str">
        <f t="shared" si="96"/>
        <v/>
      </c>
    </row>
    <row r="493" spans="1:5" x14ac:dyDescent="0.2">
      <c r="A493" s="22" t="str">
        <f t="shared" si="92"/>
        <v/>
      </c>
      <c r="B493" s="87" t="str">
        <f t="shared" si="93"/>
        <v/>
      </c>
      <c r="C493" s="87" t="str">
        <f t="shared" si="94"/>
        <v/>
      </c>
      <c r="D493" s="87" t="str">
        <f t="shared" si="95"/>
        <v/>
      </c>
      <c r="E493" s="87" t="str">
        <f t="shared" si="96"/>
        <v/>
      </c>
    </row>
    <row r="494" spans="1:5" x14ac:dyDescent="0.2">
      <c r="A494" s="22" t="str">
        <f t="shared" si="92"/>
        <v/>
      </c>
      <c r="B494" s="87" t="str">
        <f t="shared" si="93"/>
        <v/>
      </c>
      <c r="C494" s="87" t="str">
        <f t="shared" si="94"/>
        <v/>
      </c>
      <c r="D494" s="87" t="str">
        <f t="shared" si="95"/>
        <v/>
      </c>
      <c r="E494" s="87" t="str">
        <f t="shared" si="96"/>
        <v/>
      </c>
    </row>
    <row r="495" spans="1:5" x14ac:dyDescent="0.2">
      <c r="A495" s="22" t="str">
        <f t="shared" si="92"/>
        <v/>
      </c>
      <c r="B495" s="87" t="str">
        <f t="shared" si="93"/>
        <v/>
      </c>
      <c r="C495" s="87" t="str">
        <f t="shared" si="94"/>
        <v/>
      </c>
      <c r="D495" s="87" t="str">
        <f t="shared" si="95"/>
        <v/>
      </c>
      <c r="E495" s="87" t="str">
        <f t="shared" si="96"/>
        <v/>
      </c>
    </row>
    <row r="496" spans="1:5" x14ac:dyDescent="0.2">
      <c r="A496" s="22" t="str">
        <f t="shared" si="92"/>
        <v/>
      </c>
      <c r="B496" s="87" t="str">
        <f t="shared" si="93"/>
        <v/>
      </c>
      <c r="C496" s="87" t="str">
        <f t="shared" si="94"/>
        <v/>
      </c>
      <c r="D496" s="87" t="str">
        <f t="shared" si="95"/>
        <v/>
      </c>
      <c r="E496" s="87" t="str">
        <f t="shared" si="96"/>
        <v/>
      </c>
    </row>
    <row r="497" spans="1:5" x14ac:dyDescent="0.2">
      <c r="A497" s="22" t="str">
        <f t="shared" si="92"/>
        <v/>
      </c>
      <c r="B497" s="87" t="str">
        <f t="shared" si="93"/>
        <v/>
      </c>
      <c r="C497" s="87" t="str">
        <f t="shared" si="94"/>
        <v/>
      </c>
      <c r="D497" s="87" t="str">
        <f t="shared" si="95"/>
        <v/>
      </c>
      <c r="E497" s="87" t="str">
        <f t="shared" si="96"/>
        <v/>
      </c>
    </row>
    <row r="498" spans="1:5" x14ac:dyDescent="0.2">
      <c r="A498" s="22" t="str">
        <f t="shared" si="92"/>
        <v/>
      </c>
      <c r="B498" s="87" t="str">
        <f t="shared" si="93"/>
        <v/>
      </c>
      <c r="C498" s="87" t="str">
        <f t="shared" si="94"/>
        <v/>
      </c>
      <c r="D498" s="87" t="str">
        <f t="shared" si="95"/>
        <v/>
      </c>
      <c r="E498" s="87" t="str">
        <f t="shared" si="96"/>
        <v/>
      </c>
    </row>
    <row r="499" spans="1:5" x14ac:dyDescent="0.2">
      <c r="A499" s="22" t="str">
        <f t="shared" si="92"/>
        <v/>
      </c>
      <c r="B499" s="87" t="str">
        <f t="shared" si="93"/>
        <v/>
      </c>
      <c r="C499" s="87" t="str">
        <f t="shared" si="94"/>
        <v/>
      </c>
      <c r="D499" s="87" t="str">
        <f t="shared" si="95"/>
        <v/>
      </c>
      <c r="E499" s="87" t="str">
        <f t="shared" si="96"/>
        <v/>
      </c>
    </row>
    <row r="500" spans="1:5" x14ac:dyDescent="0.2">
      <c r="A500" s="22" t="str">
        <f t="shared" si="92"/>
        <v/>
      </c>
      <c r="B500" s="87" t="str">
        <f t="shared" si="93"/>
        <v/>
      </c>
      <c r="C500" s="87" t="str">
        <f t="shared" si="94"/>
        <v/>
      </c>
      <c r="D500" s="87" t="str">
        <f t="shared" si="95"/>
        <v/>
      </c>
      <c r="E500" s="87" t="str">
        <f t="shared" si="96"/>
        <v/>
      </c>
    </row>
    <row r="501" spans="1:5" x14ac:dyDescent="0.2">
      <c r="A501" s="22" t="str">
        <f t="shared" si="92"/>
        <v/>
      </c>
      <c r="B501" s="87" t="str">
        <f t="shared" si="93"/>
        <v/>
      </c>
      <c r="C501" s="87" t="str">
        <f t="shared" si="94"/>
        <v/>
      </c>
      <c r="D501" s="87" t="str">
        <f t="shared" si="95"/>
        <v/>
      </c>
      <c r="E501" s="87" t="str">
        <f t="shared" si="96"/>
        <v/>
      </c>
    </row>
    <row r="502" spans="1:5" x14ac:dyDescent="0.2">
      <c r="A502" s="22" t="str">
        <f t="shared" si="92"/>
        <v/>
      </c>
      <c r="B502" s="87" t="str">
        <f t="shared" si="93"/>
        <v/>
      </c>
      <c r="C502" s="87" t="str">
        <f t="shared" si="94"/>
        <v/>
      </c>
      <c r="D502" s="87" t="str">
        <f t="shared" si="95"/>
        <v/>
      </c>
      <c r="E502" s="87" t="str">
        <f t="shared" si="96"/>
        <v/>
      </c>
    </row>
    <row r="503" spans="1:5" x14ac:dyDescent="0.2">
      <c r="A503" s="22" t="str">
        <f t="shared" si="92"/>
        <v/>
      </c>
      <c r="B503" s="87" t="str">
        <f t="shared" si="93"/>
        <v/>
      </c>
      <c r="C503" s="87" t="str">
        <f t="shared" si="94"/>
        <v/>
      </c>
      <c r="D503" s="87" t="str">
        <f t="shared" si="95"/>
        <v/>
      </c>
      <c r="E503" s="87" t="str">
        <f t="shared" si="96"/>
        <v/>
      </c>
    </row>
    <row r="504" spans="1:5" x14ac:dyDescent="0.2">
      <c r="A504" s="22" t="str">
        <f t="shared" si="92"/>
        <v/>
      </c>
      <c r="B504" s="87" t="str">
        <f t="shared" si="93"/>
        <v/>
      </c>
      <c r="C504" s="87" t="str">
        <f t="shared" si="94"/>
        <v/>
      </c>
      <c r="D504" s="87" t="str">
        <f t="shared" si="95"/>
        <v/>
      </c>
      <c r="E504" s="87" t="str">
        <f t="shared" si="96"/>
        <v/>
      </c>
    </row>
    <row r="505" spans="1:5" x14ac:dyDescent="0.2">
      <c r="A505" s="22" t="str">
        <f t="shared" si="92"/>
        <v/>
      </c>
      <c r="B505" s="87" t="str">
        <f t="shared" si="93"/>
        <v/>
      </c>
      <c r="C505" s="87" t="str">
        <f t="shared" si="94"/>
        <v/>
      </c>
      <c r="D505" s="87" t="str">
        <f t="shared" si="95"/>
        <v/>
      </c>
      <c r="E505" s="87" t="str">
        <f t="shared" si="96"/>
        <v/>
      </c>
    </row>
    <row r="506" spans="1:5" x14ac:dyDescent="0.2">
      <c r="A506" s="22" t="str">
        <f t="shared" si="92"/>
        <v/>
      </c>
      <c r="B506" s="87" t="str">
        <f t="shared" si="93"/>
        <v/>
      </c>
      <c r="C506" s="87" t="str">
        <f t="shared" si="94"/>
        <v/>
      </c>
      <c r="D506" s="87" t="str">
        <f t="shared" si="95"/>
        <v/>
      </c>
      <c r="E506" s="87" t="str">
        <f t="shared" si="96"/>
        <v/>
      </c>
    </row>
    <row r="507" spans="1:5" x14ac:dyDescent="0.2">
      <c r="A507" s="22" t="str">
        <f t="shared" si="92"/>
        <v/>
      </c>
      <c r="B507" s="87" t="str">
        <f t="shared" si="93"/>
        <v/>
      </c>
      <c r="C507" s="87" t="str">
        <f t="shared" si="94"/>
        <v/>
      </c>
      <c r="D507" s="87" t="str">
        <f t="shared" si="95"/>
        <v/>
      </c>
      <c r="E507" s="87" t="str">
        <f t="shared" si="96"/>
        <v/>
      </c>
    </row>
    <row r="508" spans="1:5" x14ac:dyDescent="0.2">
      <c r="A508" s="22" t="str">
        <f t="shared" si="92"/>
        <v/>
      </c>
      <c r="B508" s="87" t="str">
        <f t="shared" si="93"/>
        <v/>
      </c>
      <c r="C508" s="87" t="str">
        <f t="shared" si="94"/>
        <v/>
      </c>
      <c r="D508" s="87" t="str">
        <f t="shared" si="95"/>
        <v/>
      </c>
      <c r="E508" s="87" t="str">
        <f t="shared" si="96"/>
        <v/>
      </c>
    </row>
    <row r="509" spans="1:5" x14ac:dyDescent="0.2">
      <c r="A509" s="22" t="str">
        <f t="shared" si="92"/>
        <v/>
      </c>
      <c r="B509" s="87" t="str">
        <f t="shared" si="93"/>
        <v/>
      </c>
      <c r="C509" s="87" t="str">
        <f t="shared" si="94"/>
        <v/>
      </c>
      <c r="D509" s="87" t="str">
        <f t="shared" si="95"/>
        <v/>
      </c>
      <c r="E509" s="87" t="str">
        <f t="shared" si="96"/>
        <v/>
      </c>
    </row>
    <row r="510" spans="1:5" x14ac:dyDescent="0.2">
      <c r="A510" s="22" t="str">
        <f t="shared" si="92"/>
        <v/>
      </c>
      <c r="B510" s="87" t="str">
        <f t="shared" si="93"/>
        <v/>
      </c>
      <c r="C510" s="87" t="str">
        <f t="shared" si="94"/>
        <v/>
      </c>
      <c r="D510" s="87" t="str">
        <f t="shared" si="95"/>
        <v/>
      </c>
      <c r="E510" s="87" t="str">
        <f t="shared" si="96"/>
        <v/>
      </c>
    </row>
    <row r="511" spans="1:5" x14ac:dyDescent="0.2">
      <c r="A511" s="22" t="str">
        <f t="shared" si="92"/>
        <v/>
      </c>
      <c r="B511" s="87" t="str">
        <f t="shared" si="93"/>
        <v/>
      </c>
      <c r="C511" s="87" t="str">
        <f t="shared" si="94"/>
        <v/>
      </c>
      <c r="D511" s="87" t="str">
        <f t="shared" si="95"/>
        <v/>
      </c>
      <c r="E511" s="87" t="str">
        <f t="shared" si="96"/>
        <v/>
      </c>
    </row>
    <row r="512" spans="1:5" x14ac:dyDescent="0.2">
      <c r="A512" s="22" t="str">
        <f t="shared" si="92"/>
        <v/>
      </c>
      <c r="B512" s="87" t="str">
        <f t="shared" si="93"/>
        <v/>
      </c>
      <c r="C512" s="87" t="str">
        <f t="shared" si="94"/>
        <v/>
      </c>
      <c r="D512" s="87" t="str">
        <f t="shared" si="95"/>
        <v/>
      </c>
      <c r="E512" s="87" t="str">
        <f t="shared" si="96"/>
        <v/>
      </c>
    </row>
    <row r="513" spans="1:5" x14ac:dyDescent="0.2">
      <c r="A513" s="22" t="str">
        <f t="shared" si="92"/>
        <v/>
      </c>
      <c r="B513" s="87" t="str">
        <f t="shared" si="93"/>
        <v/>
      </c>
      <c r="C513" s="87" t="str">
        <f t="shared" si="94"/>
        <v/>
      </c>
      <c r="D513" s="87" t="str">
        <f t="shared" si="95"/>
        <v/>
      </c>
      <c r="E513" s="87" t="str">
        <f t="shared" si="96"/>
        <v/>
      </c>
    </row>
    <row r="514" spans="1:5" x14ac:dyDescent="0.2">
      <c r="A514" s="22" t="str">
        <f t="shared" si="92"/>
        <v/>
      </c>
      <c r="B514" s="87" t="str">
        <f t="shared" si="93"/>
        <v/>
      </c>
      <c r="C514" s="87" t="str">
        <f t="shared" si="94"/>
        <v/>
      </c>
      <c r="D514" s="87" t="str">
        <f t="shared" si="95"/>
        <v/>
      </c>
      <c r="E514" s="87" t="str">
        <f t="shared" si="96"/>
        <v/>
      </c>
    </row>
    <row r="515" spans="1:5" x14ac:dyDescent="0.2">
      <c r="A515" s="22" t="str">
        <f t="shared" si="92"/>
        <v/>
      </c>
      <c r="B515" s="87" t="str">
        <f t="shared" si="93"/>
        <v/>
      </c>
      <c r="C515" s="87" t="str">
        <f t="shared" si="94"/>
        <v/>
      </c>
      <c r="D515" s="87" t="str">
        <f t="shared" si="95"/>
        <v/>
      </c>
      <c r="E515" s="87" t="str">
        <f t="shared" si="96"/>
        <v/>
      </c>
    </row>
    <row r="516" spans="1:5" x14ac:dyDescent="0.2">
      <c r="A516" s="22" t="str">
        <f t="shared" si="92"/>
        <v/>
      </c>
      <c r="B516" s="87" t="str">
        <f t="shared" si="93"/>
        <v/>
      </c>
      <c r="C516" s="87" t="str">
        <f t="shared" si="94"/>
        <v/>
      </c>
      <c r="D516" s="87" t="str">
        <f t="shared" si="95"/>
        <v/>
      </c>
      <c r="E516" s="87" t="str">
        <f t="shared" si="96"/>
        <v/>
      </c>
    </row>
    <row r="517" spans="1:5" x14ac:dyDescent="0.2">
      <c r="A517" s="22" t="str">
        <f t="shared" si="92"/>
        <v/>
      </c>
      <c r="B517" s="87" t="str">
        <f t="shared" si="93"/>
        <v/>
      </c>
      <c r="C517" s="87" t="str">
        <f t="shared" si="94"/>
        <v/>
      </c>
      <c r="D517" s="87" t="str">
        <f t="shared" si="95"/>
        <v/>
      </c>
      <c r="E517" s="87" t="str">
        <f t="shared" si="96"/>
        <v/>
      </c>
    </row>
    <row r="518" spans="1:5" x14ac:dyDescent="0.2">
      <c r="A518" s="22" t="str">
        <f t="shared" si="92"/>
        <v/>
      </c>
      <c r="B518" s="87" t="str">
        <f t="shared" si="93"/>
        <v/>
      </c>
      <c r="C518" s="87" t="str">
        <f t="shared" si="94"/>
        <v/>
      </c>
      <c r="D518" s="87" t="str">
        <f t="shared" si="95"/>
        <v/>
      </c>
      <c r="E518" s="87" t="str">
        <f t="shared" si="96"/>
        <v/>
      </c>
    </row>
    <row r="519" spans="1:5" x14ac:dyDescent="0.2">
      <c r="A519" s="22" t="str">
        <f t="shared" si="92"/>
        <v/>
      </c>
      <c r="B519" s="87" t="str">
        <f t="shared" si="93"/>
        <v/>
      </c>
      <c r="C519" s="87" t="str">
        <f t="shared" si="94"/>
        <v/>
      </c>
      <c r="D519" s="87" t="str">
        <f t="shared" si="95"/>
        <v/>
      </c>
      <c r="E519" s="87" t="str">
        <f t="shared" si="96"/>
        <v/>
      </c>
    </row>
    <row r="520" spans="1:5" x14ac:dyDescent="0.2">
      <c r="A520" s="22" t="str">
        <f t="shared" si="92"/>
        <v/>
      </c>
      <c r="B520" s="87" t="str">
        <f t="shared" si="93"/>
        <v/>
      </c>
      <c r="C520" s="87" t="str">
        <f t="shared" si="94"/>
        <v/>
      </c>
      <c r="D520" s="87" t="str">
        <f t="shared" si="95"/>
        <v/>
      </c>
      <c r="E520" s="87" t="str">
        <f t="shared" si="96"/>
        <v/>
      </c>
    </row>
    <row r="521" spans="1:5" x14ac:dyDescent="0.2">
      <c r="A521" s="22" t="str">
        <f t="shared" si="92"/>
        <v/>
      </c>
      <c r="B521" s="87" t="str">
        <f t="shared" si="93"/>
        <v/>
      </c>
      <c r="C521" s="87" t="str">
        <f t="shared" si="94"/>
        <v/>
      </c>
      <c r="D521" s="87" t="str">
        <f t="shared" si="95"/>
        <v/>
      </c>
      <c r="E521" s="87" t="str">
        <f t="shared" si="96"/>
        <v/>
      </c>
    </row>
    <row r="522" spans="1:5" x14ac:dyDescent="0.2">
      <c r="A522" s="22" t="str">
        <f t="shared" si="92"/>
        <v/>
      </c>
      <c r="B522" s="87" t="str">
        <f t="shared" si="93"/>
        <v/>
      </c>
      <c r="C522" s="87" t="str">
        <f t="shared" si="94"/>
        <v/>
      </c>
      <c r="D522" s="87" t="str">
        <f t="shared" si="95"/>
        <v/>
      </c>
      <c r="E522" s="87" t="str">
        <f t="shared" si="96"/>
        <v/>
      </c>
    </row>
    <row r="523" spans="1:5" x14ac:dyDescent="0.2">
      <c r="A523" s="22" t="str">
        <f t="shared" si="92"/>
        <v/>
      </c>
      <c r="B523" s="87" t="str">
        <f t="shared" si="93"/>
        <v/>
      </c>
      <c r="C523" s="87" t="str">
        <f t="shared" si="94"/>
        <v/>
      </c>
      <c r="D523" s="87" t="str">
        <f t="shared" si="95"/>
        <v/>
      </c>
      <c r="E523" s="87" t="str">
        <f t="shared" si="96"/>
        <v/>
      </c>
    </row>
    <row r="524" spans="1:5" x14ac:dyDescent="0.2">
      <c r="A524" s="22" t="str">
        <f t="shared" si="92"/>
        <v/>
      </c>
      <c r="B524" s="87" t="str">
        <f t="shared" si="93"/>
        <v/>
      </c>
      <c r="C524" s="87" t="str">
        <f t="shared" si="94"/>
        <v/>
      </c>
      <c r="D524" s="87" t="str">
        <f t="shared" si="95"/>
        <v/>
      </c>
      <c r="E524" s="87" t="str">
        <f t="shared" si="96"/>
        <v/>
      </c>
    </row>
    <row r="525" spans="1:5" x14ac:dyDescent="0.2">
      <c r="A525" s="22" t="str">
        <f t="shared" si="92"/>
        <v/>
      </c>
      <c r="B525" s="87" t="str">
        <f t="shared" si="93"/>
        <v/>
      </c>
      <c r="C525" s="87" t="str">
        <f t="shared" si="94"/>
        <v/>
      </c>
      <c r="D525" s="87" t="str">
        <f t="shared" si="95"/>
        <v/>
      </c>
      <c r="E525" s="87" t="str">
        <f t="shared" si="96"/>
        <v/>
      </c>
    </row>
    <row r="526" spans="1:5" x14ac:dyDescent="0.2">
      <c r="A526" s="22" t="str">
        <f t="shared" si="92"/>
        <v/>
      </c>
      <c r="B526" s="87" t="str">
        <f t="shared" si="93"/>
        <v/>
      </c>
      <c r="C526" s="87" t="str">
        <f t="shared" si="94"/>
        <v/>
      </c>
      <c r="D526" s="87" t="str">
        <f t="shared" si="95"/>
        <v/>
      </c>
      <c r="E526" s="87" t="str">
        <f t="shared" si="96"/>
        <v/>
      </c>
    </row>
    <row r="527" spans="1:5" x14ac:dyDescent="0.2">
      <c r="A527" s="22" t="str">
        <f t="shared" si="92"/>
        <v/>
      </c>
      <c r="B527" s="87" t="str">
        <f t="shared" si="93"/>
        <v/>
      </c>
      <c r="C527" s="87" t="str">
        <f t="shared" si="94"/>
        <v/>
      </c>
      <c r="D527" s="87" t="str">
        <f t="shared" si="95"/>
        <v/>
      </c>
      <c r="E527" s="87" t="str">
        <f t="shared" si="96"/>
        <v/>
      </c>
    </row>
    <row r="528" spans="1:5" x14ac:dyDescent="0.2">
      <c r="A528" s="22" t="str">
        <f t="shared" si="92"/>
        <v/>
      </c>
      <c r="B528" s="87" t="str">
        <f t="shared" si="93"/>
        <v/>
      </c>
      <c r="C528" s="87" t="str">
        <f t="shared" si="94"/>
        <v/>
      </c>
      <c r="D528" s="87" t="str">
        <f t="shared" si="95"/>
        <v/>
      </c>
      <c r="E528" s="87" t="str">
        <f t="shared" si="96"/>
        <v/>
      </c>
    </row>
    <row r="529" spans="1:5" x14ac:dyDescent="0.2">
      <c r="A529" s="22" t="str">
        <f t="shared" si="92"/>
        <v/>
      </c>
      <c r="B529" s="87" t="str">
        <f t="shared" si="93"/>
        <v/>
      </c>
      <c r="C529" s="87" t="str">
        <f t="shared" si="94"/>
        <v/>
      </c>
      <c r="D529" s="87" t="str">
        <f t="shared" si="95"/>
        <v/>
      </c>
      <c r="E529" s="87" t="str">
        <f t="shared" si="96"/>
        <v/>
      </c>
    </row>
    <row r="530" spans="1:5" x14ac:dyDescent="0.2">
      <c r="A530" s="22" t="str">
        <f t="shared" si="92"/>
        <v/>
      </c>
      <c r="B530" s="87" t="str">
        <f t="shared" si="93"/>
        <v/>
      </c>
      <c r="C530" s="87" t="str">
        <f t="shared" si="94"/>
        <v/>
      </c>
      <c r="D530" s="87" t="str">
        <f t="shared" si="95"/>
        <v/>
      </c>
      <c r="E530" s="87" t="str">
        <f t="shared" si="96"/>
        <v/>
      </c>
    </row>
    <row r="531" spans="1:5" x14ac:dyDescent="0.2">
      <c r="A531" s="22" t="str">
        <f t="shared" si="92"/>
        <v/>
      </c>
      <c r="B531" s="87" t="str">
        <f t="shared" si="93"/>
        <v/>
      </c>
      <c r="C531" s="87" t="str">
        <f t="shared" si="94"/>
        <v/>
      </c>
      <c r="D531" s="87" t="str">
        <f t="shared" si="95"/>
        <v/>
      </c>
      <c r="E531" s="87" t="str">
        <f t="shared" si="96"/>
        <v/>
      </c>
    </row>
    <row r="532" spans="1:5" x14ac:dyDescent="0.2">
      <c r="A532" s="22" t="str">
        <f t="shared" si="92"/>
        <v/>
      </c>
      <c r="B532" s="87" t="str">
        <f t="shared" si="93"/>
        <v/>
      </c>
      <c r="C532" s="87" t="str">
        <f t="shared" si="94"/>
        <v/>
      </c>
      <c r="D532" s="87" t="str">
        <f t="shared" si="95"/>
        <v/>
      </c>
      <c r="E532" s="87" t="str">
        <f t="shared" si="96"/>
        <v/>
      </c>
    </row>
    <row r="533" spans="1:5" x14ac:dyDescent="0.2">
      <c r="A533" s="22" t="str">
        <f t="shared" si="92"/>
        <v/>
      </c>
      <c r="B533" s="87" t="str">
        <f t="shared" si="93"/>
        <v/>
      </c>
      <c r="C533" s="87" t="str">
        <f t="shared" si="94"/>
        <v/>
      </c>
      <c r="D533" s="87" t="str">
        <f t="shared" si="95"/>
        <v/>
      </c>
      <c r="E533" s="87" t="str">
        <f t="shared" si="96"/>
        <v/>
      </c>
    </row>
    <row r="534" spans="1:5" x14ac:dyDescent="0.2">
      <c r="A534" s="22" t="str">
        <f t="shared" si="92"/>
        <v/>
      </c>
      <c r="B534" s="87" t="str">
        <f t="shared" si="93"/>
        <v/>
      </c>
      <c r="C534" s="87" t="str">
        <f t="shared" si="94"/>
        <v/>
      </c>
      <c r="D534" s="87" t="str">
        <f t="shared" si="95"/>
        <v/>
      </c>
      <c r="E534" s="87" t="str">
        <f t="shared" si="96"/>
        <v/>
      </c>
    </row>
    <row r="535" spans="1:5" x14ac:dyDescent="0.2">
      <c r="A535" s="22" t="str">
        <f t="shared" si="92"/>
        <v/>
      </c>
      <c r="B535" s="87" t="str">
        <f t="shared" si="93"/>
        <v/>
      </c>
      <c r="C535" s="87" t="str">
        <f t="shared" si="94"/>
        <v/>
      </c>
      <c r="D535" s="87" t="str">
        <f t="shared" si="95"/>
        <v/>
      </c>
      <c r="E535" s="87" t="str">
        <f t="shared" si="96"/>
        <v/>
      </c>
    </row>
    <row r="536" spans="1:5" x14ac:dyDescent="0.2">
      <c r="A536" s="22" t="str">
        <f t="shared" si="92"/>
        <v/>
      </c>
      <c r="B536" s="87" t="str">
        <f t="shared" si="93"/>
        <v/>
      </c>
      <c r="C536" s="87" t="str">
        <f t="shared" si="94"/>
        <v/>
      </c>
      <c r="D536" s="87" t="str">
        <f t="shared" si="95"/>
        <v/>
      </c>
      <c r="E536" s="87" t="str">
        <f t="shared" si="96"/>
        <v/>
      </c>
    </row>
    <row r="537" spans="1:5" x14ac:dyDescent="0.2">
      <c r="A537" s="22" t="str">
        <f t="shared" si="92"/>
        <v/>
      </c>
      <c r="B537" s="87" t="str">
        <f t="shared" si="93"/>
        <v/>
      </c>
      <c r="C537" s="87" t="str">
        <f t="shared" si="94"/>
        <v/>
      </c>
      <c r="D537" s="87" t="str">
        <f t="shared" si="95"/>
        <v/>
      </c>
      <c r="E537" s="87" t="str">
        <f t="shared" si="96"/>
        <v/>
      </c>
    </row>
    <row r="538" spans="1:5" x14ac:dyDescent="0.2">
      <c r="A538" s="22" t="str">
        <f t="shared" si="92"/>
        <v/>
      </c>
      <c r="B538" s="87" t="str">
        <f t="shared" si="93"/>
        <v/>
      </c>
      <c r="C538" s="87" t="str">
        <f t="shared" si="94"/>
        <v/>
      </c>
      <c r="D538" s="87" t="str">
        <f t="shared" si="95"/>
        <v/>
      </c>
      <c r="E538" s="87" t="str">
        <f t="shared" si="96"/>
        <v/>
      </c>
    </row>
    <row r="539" spans="1:5" x14ac:dyDescent="0.2">
      <c r="A539" s="22" t="str">
        <f t="shared" si="92"/>
        <v/>
      </c>
      <c r="B539" s="87" t="str">
        <f t="shared" si="93"/>
        <v/>
      </c>
      <c r="C539" s="87" t="str">
        <f t="shared" si="94"/>
        <v/>
      </c>
      <c r="D539" s="87" t="str">
        <f t="shared" si="95"/>
        <v/>
      </c>
      <c r="E539" s="87" t="str">
        <f t="shared" si="96"/>
        <v/>
      </c>
    </row>
    <row r="540" spans="1:5" x14ac:dyDescent="0.2">
      <c r="A540" s="22" t="str">
        <f t="shared" si="92"/>
        <v/>
      </c>
      <c r="B540" s="87" t="str">
        <f t="shared" si="93"/>
        <v/>
      </c>
      <c r="C540" s="87" t="str">
        <f t="shared" si="94"/>
        <v/>
      </c>
      <c r="D540" s="87" t="str">
        <f t="shared" si="95"/>
        <v/>
      </c>
      <c r="E540" s="87" t="str">
        <f t="shared" si="96"/>
        <v/>
      </c>
    </row>
    <row r="541" spans="1:5" x14ac:dyDescent="0.2">
      <c r="A541" s="22" t="str">
        <f t="shared" si="92"/>
        <v/>
      </c>
      <c r="B541" s="87" t="str">
        <f t="shared" si="93"/>
        <v/>
      </c>
      <c r="C541" s="87" t="str">
        <f t="shared" si="94"/>
        <v/>
      </c>
      <c r="D541" s="87" t="str">
        <f t="shared" si="95"/>
        <v/>
      </c>
      <c r="E541" s="87" t="str">
        <f t="shared" si="96"/>
        <v/>
      </c>
    </row>
    <row r="542" spans="1:5" x14ac:dyDescent="0.2">
      <c r="A542" s="22" t="str">
        <f t="shared" si="92"/>
        <v/>
      </c>
      <c r="B542" s="87" t="str">
        <f t="shared" si="93"/>
        <v/>
      </c>
      <c r="C542" s="87" t="str">
        <f t="shared" si="94"/>
        <v/>
      </c>
      <c r="D542" s="87" t="str">
        <f t="shared" si="95"/>
        <v/>
      </c>
      <c r="E542" s="87" t="str">
        <f t="shared" si="96"/>
        <v/>
      </c>
    </row>
    <row r="543" spans="1:5" x14ac:dyDescent="0.2">
      <c r="A543" s="22" t="str">
        <f t="shared" si="92"/>
        <v/>
      </c>
      <c r="B543" s="87" t="str">
        <f t="shared" si="93"/>
        <v/>
      </c>
      <c r="C543" s="87" t="str">
        <f t="shared" si="94"/>
        <v/>
      </c>
      <c r="D543" s="87" t="str">
        <f t="shared" si="95"/>
        <v/>
      </c>
      <c r="E543" s="87" t="str">
        <f t="shared" si="96"/>
        <v/>
      </c>
    </row>
    <row r="544" spans="1:5" x14ac:dyDescent="0.2">
      <c r="A544" s="22" t="str">
        <f t="shared" si="92"/>
        <v/>
      </c>
      <c r="B544" s="87" t="str">
        <f t="shared" si="93"/>
        <v/>
      </c>
      <c r="C544" s="87" t="str">
        <f t="shared" si="94"/>
        <v/>
      </c>
      <c r="D544" s="87" t="str">
        <f t="shared" si="95"/>
        <v/>
      </c>
      <c r="E544" s="87" t="str">
        <f t="shared" si="96"/>
        <v/>
      </c>
    </row>
    <row r="545" spans="1:5" x14ac:dyDescent="0.2">
      <c r="A545" s="22" t="str">
        <f t="shared" si="92"/>
        <v/>
      </c>
      <c r="B545" s="87" t="str">
        <f t="shared" si="93"/>
        <v/>
      </c>
      <c r="C545" s="87" t="str">
        <f t="shared" si="94"/>
        <v/>
      </c>
      <c r="D545" s="87" t="str">
        <f t="shared" si="95"/>
        <v/>
      </c>
      <c r="E545" s="87" t="str">
        <f t="shared" si="96"/>
        <v/>
      </c>
    </row>
    <row r="546" spans="1:5" x14ac:dyDescent="0.2">
      <c r="A546" s="22" t="str">
        <f t="shared" si="92"/>
        <v/>
      </c>
      <c r="B546" s="87" t="str">
        <f t="shared" si="93"/>
        <v/>
      </c>
      <c r="C546" s="87" t="str">
        <f t="shared" si="94"/>
        <v/>
      </c>
      <c r="D546" s="87" t="str">
        <f t="shared" si="95"/>
        <v/>
      </c>
      <c r="E546" s="87" t="str">
        <f t="shared" si="96"/>
        <v/>
      </c>
    </row>
    <row r="547" spans="1:5" x14ac:dyDescent="0.2">
      <c r="A547" s="22" t="str">
        <f t="shared" si="92"/>
        <v/>
      </c>
      <c r="B547" s="87" t="str">
        <f t="shared" si="93"/>
        <v/>
      </c>
      <c r="C547" s="87" t="str">
        <f t="shared" si="94"/>
        <v/>
      </c>
      <c r="D547" s="87" t="str">
        <f t="shared" si="95"/>
        <v/>
      </c>
      <c r="E547" s="87" t="str">
        <f t="shared" si="96"/>
        <v/>
      </c>
    </row>
    <row r="548" spans="1:5" x14ac:dyDescent="0.2">
      <c r="A548" s="22" t="str">
        <f t="shared" si="92"/>
        <v/>
      </c>
      <c r="B548" s="87" t="str">
        <f t="shared" si="93"/>
        <v/>
      </c>
      <c r="C548" s="87" t="str">
        <f t="shared" si="94"/>
        <v/>
      </c>
      <c r="D548" s="87" t="str">
        <f t="shared" si="95"/>
        <v/>
      </c>
      <c r="E548" s="87" t="str">
        <f t="shared" si="96"/>
        <v/>
      </c>
    </row>
    <row r="549" spans="1:5" x14ac:dyDescent="0.2">
      <c r="A549" s="22" t="str">
        <f t="shared" si="92"/>
        <v/>
      </c>
      <c r="B549" s="87" t="str">
        <f t="shared" si="93"/>
        <v/>
      </c>
      <c r="C549" s="87" t="str">
        <f t="shared" si="94"/>
        <v/>
      </c>
      <c r="D549" s="87" t="str">
        <f t="shared" si="95"/>
        <v/>
      </c>
      <c r="E549" s="87" t="str">
        <f t="shared" si="96"/>
        <v/>
      </c>
    </row>
    <row r="550" spans="1:5" x14ac:dyDescent="0.2">
      <c r="A550" s="22" t="str">
        <f t="shared" si="92"/>
        <v/>
      </c>
      <c r="B550" s="87" t="str">
        <f t="shared" si="93"/>
        <v/>
      </c>
      <c r="C550" s="87" t="str">
        <f t="shared" si="94"/>
        <v/>
      </c>
      <c r="D550" s="87" t="str">
        <f t="shared" si="95"/>
        <v/>
      </c>
      <c r="E550" s="87" t="str">
        <f t="shared" si="96"/>
        <v/>
      </c>
    </row>
    <row r="551" spans="1:5" x14ac:dyDescent="0.2">
      <c r="A551" s="22" t="str">
        <f t="shared" si="92"/>
        <v/>
      </c>
      <c r="B551" s="87" t="str">
        <f t="shared" si="93"/>
        <v/>
      </c>
      <c r="C551" s="87" t="str">
        <f t="shared" si="94"/>
        <v/>
      </c>
      <c r="D551" s="87" t="str">
        <f t="shared" si="95"/>
        <v/>
      </c>
      <c r="E551" s="87" t="str">
        <f t="shared" si="96"/>
        <v/>
      </c>
    </row>
    <row r="552" spans="1:5" x14ac:dyDescent="0.2">
      <c r="A552" s="22" t="str">
        <f t="shared" ref="A552:A602" si="97">IF(OR(E551&lt;$D$6,E551=""),"",A551+1)</f>
        <v/>
      </c>
      <c r="B552" s="87" t="str">
        <f t="shared" ref="B552:B602" si="98">IF(A552="","",IF(AND(B551-D551=0,E551=0),"",B551-D551))</f>
        <v/>
      </c>
      <c r="C552" s="87" t="str">
        <f t="shared" ref="C552:C602" si="99">IF(A552="","",ROUND(B552*$D$5/12,2))</f>
        <v/>
      </c>
      <c r="D552" s="87" t="str">
        <f t="shared" ref="D552:D602" si="100">IF(A552="","",ROUND(E552-C552,2))</f>
        <v/>
      </c>
      <c r="E552" s="87" t="str">
        <f t="shared" ref="E552:E602" si="101">IF(A552="","",IF(B552+C552&gt;$D$6,$D$6,B552+C552))</f>
        <v/>
      </c>
    </row>
    <row r="553" spans="1:5" x14ac:dyDescent="0.2">
      <c r="A553" s="22" t="str">
        <f t="shared" si="97"/>
        <v/>
      </c>
      <c r="B553" s="87" t="str">
        <f t="shared" si="98"/>
        <v/>
      </c>
      <c r="C553" s="87" t="str">
        <f t="shared" si="99"/>
        <v/>
      </c>
      <c r="D553" s="87" t="str">
        <f t="shared" si="100"/>
        <v/>
      </c>
      <c r="E553" s="87" t="str">
        <f t="shared" si="101"/>
        <v/>
      </c>
    </row>
    <row r="554" spans="1:5" x14ac:dyDescent="0.2">
      <c r="A554" s="22" t="str">
        <f t="shared" si="97"/>
        <v/>
      </c>
      <c r="B554" s="87" t="str">
        <f t="shared" si="98"/>
        <v/>
      </c>
      <c r="C554" s="87" t="str">
        <f t="shared" si="99"/>
        <v/>
      </c>
      <c r="D554" s="87" t="str">
        <f t="shared" si="100"/>
        <v/>
      </c>
      <c r="E554" s="87" t="str">
        <f t="shared" si="101"/>
        <v/>
      </c>
    </row>
    <row r="555" spans="1:5" x14ac:dyDescent="0.2">
      <c r="A555" s="22" t="str">
        <f t="shared" si="97"/>
        <v/>
      </c>
      <c r="B555" s="87" t="str">
        <f t="shared" si="98"/>
        <v/>
      </c>
      <c r="C555" s="87" t="str">
        <f t="shared" si="99"/>
        <v/>
      </c>
      <c r="D555" s="87" t="str">
        <f t="shared" si="100"/>
        <v/>
      </c>
      <c r="E555" s="87" t="str">
        <f t="shared" si="101"/>
        <v/>
      </c>
    </row>
    <row r="556" spans="1:5" x14ac:dyDescent="0.2">
      <c r="A556" s="22" t="str">
        <f t="shared" si="97"/>
        <v/>
      </c>
      <c r="B556" s="87" t="str">
        <f t="shared" si="98"/>
        <v/>
      </c>
      <c r="C556" s="87" t="str">
        <f t="shared" si="99"/>
        <v/>
      </c>
      <c r="D556" s="87" t="str">
        <f t="shared" si="100"/>
        <v/>
      </c>
      <c r="E556" s="87" t="str">
        <f t="shared" si="101"/>
        <v/>
      </c>
    </row>
    <row r="557" spans="1:5" x14ac:dyDescent="0.2">
      <c r="A557" s="22" t="str">
        <f t="shared" si="97"/>
        <v/>
      </c>
      <c r="B557" s="87" t="str">
        <f t="shared" si="98"/>
        <v/>
      </c>
      <c r="C557" s="87" t="str">
        <f t="shared" si="99"/>
        <v/>
      </c>
      <c r="D557" s="87" t="str">
        <f t="shared" si="100"/>
        <v/>
      </c>
      <c r="E557" s="87" t="str">
        <f t="shared" si="101"/>
        <v/>
      </c>
    </row>
    <row r="558" spans="1:5" x14ac:dyDescent="0.2">
      <c r="A558" s="22" t="str">
        <f t="shared" si="97"/>
        <v/>
      </c>
      <c r="B558" s="87" t="str">
        <f t="shared" si="98"/>
        <v/>
      </c>
      <c r="C558" s="87" t="str">
        <f t="shared" si="99"/>
        <v/>
      </c>
      <c r="D558" s="87" t="str">
        <f t="shared" si="100"/>
        <v/>
      </c>
      <c r="E558" s="87" t="str">
        <f t="shared" si="101"/>
        <v/>
      </c>
    </row>
    <row r="559" spans="1:5" x14ac:dyDescent="0.2">
      <c r="A559" s="22" t="str">
        <f t="shared" si="97"/>
        <v/>
      </c>
      <c r="B559" s="87" t="str">
        <f t="shared" si="98"/>
        <v/>
      </c>
      <c r="C559" s="87" t="str">
        <f t="shared" si="99"/>
        <v/>
      </c>
      <c r="D559" s="87" t="str">
        <f t="shared" si="100"/>
        <v/>
      </c>
      <c r="E559" s="87" t="str">
        <f t="shared" si="101"/>
        <v/>
      </c>
    </row>
    <row r="560" spans="1:5" x14ac:dyDescent="0.2">
      <c r="A560" s="22" t="str">
        <f t="shared" si="97"/>
        <v/>
      </c>
      <c r="B560" s="87" t="str">
        <f t="shared" si="98"/>
        <v/>
      </c>
      <c r="C560" s="87" t="str">
        <f t="shared" si="99"/>
        <v/>
      </c>
      <c r="D560" s="87" t="str">
        <f t="shared" si="100"/>
        <v/>
      </c>
      <c r="E560" s="87" t="str">
        <f t="shared" si="101"/>
        <v/>
      </c>
    </row>
    <row r="561" spans="1:5" x14ac:dyDescent="0.2">
      <c r="A561" s="22" t="str">
        <f t="shared" si="97"/>
        <v/>
      </c>
      <c r="B561" s="87" t="str">
        <f t="shared" si="98"/>
        <v/>
      </c>
      <c r="C561" s="87" t="str">
        <f t="shared" si="99"/>
        <v/>
      </c>
      <c r="D561" s="87" t="str">
        <f t="shared" si="100"/>
        <v/>
      </c>
      <c r="E561" s="87" t="str">
        <f t="shared" si="101"/>
        <v/>
      </c>
    </row>
    <row r="562" spans="1:5" x14ac:dyDescent="0.2">
      <c r="A562" s="22" t="str">
        <f t="shared" si="97"/>
        <v/>
      </c>
      <c r="B562" s="87" t="str">
        <f t="shared" si="98"/>
        <v/>
      </c>
      <c r="C562" s="87" t="str">
        <f t="shared" si="99"/>
        <v/>
      </c>
      <c r="D562" s="87" t="str">
        <f t="shared" si="100"/>
        <v/>
      </c>
      <c r="E562" s="87" t="str">
        <f t="shared" si="101"/>
        <v/>
      </c>
    </row>
    <row r="563" spans="1:5" x14ac:dyDescent="0.2">
      <c r="A563" s="22" t="str">
        <f t="shared" si="97"/>
        <v/>
      </c>
      <c r="B563" s="87" t="str">
        <f t="shared" si="98"/>
        <v/>
      </c>
      <c r="C563" s="87" t="str">
        <f t="shared" si="99"/>
        <v/>
      </c>
      <c r="D563" s="87" t="str">
        <f t="shared" si="100"/>
        <v/>
      </c>
      <c r="E563" s="87" t="str">
        <f t="shared" si="101"/>
        <v/>
      </c>
    </row>
    <row r="564" spans="1:5" x14ac:dyDescent="0.2">
      <c r="A564" s="22" t="str">
        <f t="shared" si="97"/>
        <v/>
      </c>
      <c r="B564" s="87" t="str">
        <f t="shared" si="98"/>
        <v/>
      </c>
      <c r="C564" s="87" t="str">
        <f t="shared" si="99"/>
        <v/>
      </c>
      <c r="D564" s="87" t="str">
        <f t="shared" si="100"/>
        <v/>
      </c>
      <c r="E564" s="87" t="str">
        <f t="shared" si="101"/>
        <v/>
      </c>
    </row>
    <row r="565" spans="1:5" x14ac:dyDescent="0.2">
      <c r="A565" s="22" t="str">
        <f t="shared" si="97"/>
        <v/>
      </c>
      <c r="B565" s="87" t="str">
        <f t="shared" si="98"/>
        <v/>
      </c>
      <c r="C565" s="87" t="str">
        <f t="shared" si="99"/>
        <v/>
      </c>
      <c r="D565" s="87" t="str">
        <f t="shared" si="100"/>
        <v/>
      </c>
      <c r="E565" s="87" t="str">
        <f t="shared" si="101"/>
        <v/>
      </c>
    </row>
    <row r="566" spans="1:5" x14ac:dyDescent="0.2">
      <c r="A566" s="22" t="str">
        <f t="shared" si="97"/>
        <v/>
      </c>
      <c r="B566" s="87" t="str">
        <f t="shared" si="98"/>
        <v/>
      </c>
      <c r="C566" s="87" t="str">
        <f t="shared" si="99"/>
        <v/>
      </c>
      <c r="D566" s="87" t="str">
        <f t="shared" si="100"/>
        <v/>
      </c>
      <c r="E566" s="87" t="str">
        <f t="shared" si="101"/>
        <v/>
      </c>
    </row>
    <row r="567" spans="1:5" x14ac:dyDescent="0.2">
      <c r="A567" s="22" t="str">
        <f t="shared" si="97"/>
        <v/>
      </c>
      <c r="B567" s="87" t="str">
        <f t="shared" si="98"/>
        <v/>
      </c>
      <c r="C567" s="87" t="str">
        <f t="shared" si="99"/>
        <v/>
      </c>
      <c r="D567" s="87" t="str">
        <f t="shared" si="100"/>
        <v/>
      </c>
      <c r="E567" s="87" t="str">
        <f t="shared" si="101"/>
        <v/>
      </c>
    </row>
    <row r="568" spans="1:5" x14ac:dyDescent="0.2">
      <c r="A568" s="22" t="str">
        <f t="shared" si="97"/>
        <v/>
      </c>
      <c r="B568" s="87" t="str">
        <f t="shared" si="98"/>
        <v/>
      </c>
      <c r="C568" s="87" t="str">
        <f t="shared" si="99"/>
        <v/>
      </c>
      <c r="D568" s="87" t="str">
        <f t="shared" si="100"/>
        <v/>
      </c>
      <c r="E568" s="87" t="str">
        <f t="shared" si="101"/>
        <v/>
      </c>
    </row>
    <row r="569" spans="1:5" x14ac:dyDescent="0.2">
      <c r="A569" s="22" t="str">
        <f t="shared" si="97"/>
        <v/>
      </c>
      <c r="B569" s="87" t="str">
        <f t="shared" si="98"/>
        <v/>
      </c>
      <c r="C569" s="87" t="str">
        <f t="shared" si="99"/>
        <v/>
      </c>
      <c r="D569" s="87" t="str">
        <f t="shared" si="100"/>
        <v/>
      </c>
      <c r="E569" s="87" t="str">
        <f t="shared" si="101"/>
        <v/>
      </c>
    </row>
    <row r="570" spans="1:5" x14ac:dyDescent="0.2">
      <c r="A570" s="22" t="str">
        <f t="shared" si="97"/>
        <v/>
      </c>
      <c r="B570" s="87" t="str">
        <f t="shared" si="98"/>
        <v/>
      </c>
      <c r="C570" s="87" t="str">
        <f t="shared" si="99"/>
        <v/>
      </c>
      <c r="D570" s="87" t="str">
        <f t="shared" si="100"/>
        <v/>
      </c>
      <c r="E570" s="87" t="str">
        <f t="shared" si="101"/>
        <v/>
      </c>
    </row>
    <row r="571" spans="1:5" x14ac:dyDescent="0.2">
      <c r="A571" s="22" t="str">
        <f t="shared" si="97"/>
        <v/>
      </c>
      <c r="B571" s="87" t="str">
        <f t="shared" si="98"/>
        <v/>
      </c>
      <c r="C571" s="87" t="str">
        <f t="shared" si="99"/>
        <v/>
      </c>
      <c r="D571" s="87" t="str">
        <f t="shared" si="100"/>
        <v/>
      </c>
      <c r="E571" s="87" t="str">
        <f t="shared" si="101"/>
        <v/>
      </c>
    </row>
    <row r="572" spans="1:5" x14ac:dyDescent="0.2">
      <c r="A572" s="22" t="str">
        <f t="shared" si="97"/>
        <v/>
      </c>
      <c r="B572" s="87" t="str">
        <f t="shared" si="98"/>
        <v/>
      </c>
      <c r="C572" s="87" t="str">
        <f t="shared" si="99"/>
        <v/>
      </c>
      <c r="D572" s="87" t="str">
        <f t="shared" si="100"/>
        <v/>
      </c>
      <c r="E572" s="87" t="str">
        <f t="shared" si="101"/>
        <v/>
      </c>
    </row>
    <row r="573" spans="1:5" x14ac:dyDescent="0.2">
      <c r="A573" s="22" t="str">
        <f t="shared" si="97"/>
        <v/>
      </c>
      <c r="B573" s="87" t="str">
        <f t="shared" si="98"/>
        <v/>
      </c>
      <c r="C573" s="87" t="str">
        <f t="shared" si="99"/>
        <v/>
      </c>
      <c r="D573" s="87" t="str">
        <f t="shared" si="100"/>
        <v/>
      </c>
      <c r="E573" s="87" t="str">
        <f t="shared" si="101"/>
        <v/>
      </c>
    </row>
    <row r="574" spans="1:5" x14ac:dyDescent="0.2">
      <c r="A574" s="22" t="str">
        <f t="shared" si="97"/>
        <v/>
      </c>
      <c r="B574" s="87" t="str">
        <f t="shared" si="98"/>
        <v/>
      </c>
      <c r="C574" s="87" t="str">
        <f t="shared" si="99"/>
        <v/>
      </c>
      <c r="D574" s="87" t="str">
        <f t="shared" si="100"/>
        <v/>
      </c>
      <c r="E574" s="87" t="str">
        <f t="shared" si="101"/>
        <v/>
      </c>
    </row>
    <row r="575" spans="1:5" x14ac:dyDescent="0.2">
      <c r="A575" s="22" t="str">
        <f t="shared" si="97"/>
        <v/>
      </c>
      <c r="B575" s="87" t="str">
        <f t="shared" si="98"/>
        <v/>
      </c>
      <c r="C575" s="87" t="str">
        <f t="shared" si="99"/>
        <v/>
      </c>
      <c r="D575" s="87" t="str">
        <f t="shared" si="100"/>
        <v/>
      </c>
      <c r="E575" s="87" t="str">
        <f t="shared" si="101"/>
        <v/>
      </c>
    </row>
    <row r="576" spans="1:5" x14ac:dyDescent="0.2">
      <c r="A576" s="22" t="str">
        <f t="shared" si="97"/>
        <v/>
      </c>
      <c r="B576" s="87" t="str">
        <f t="shared" si="98"/>
        <v/>
      </c>
      <c r="C576" s="87" t="str">
        <f t="shared" si="99"/>
        <v/>
      </c>
      <c r="D576" s="87" t="str">
        <f t="shared" si="100"/>
        <v/>
      </c>
      <c r="E576" s="87" t="str">
        <f t="shared" si="101"/>
        <v/>
      </c>
    </row>
    <row r="577" spans="1:5" x14ac:dyDescent="0.2">
      <c r="A577" s="22" t="str">
        <f t="shared" si="97"/>
        <v/>
      </c>
      <c r="B577" s="87" t="str">
        <f t="shared" si="98"/>
        <v/>
      </c>
      <c r="C577" s="87" t="str">
        <f t="shared" si="99"/>
        <v/>
      </c>
      <c r="D577" s="87" t="str">
        <f t="shared" si="100"/>
        <v/>
      </c>
      <c r="E577" s="87" t="str">
        <f t="shared" si="101"/>
        <v/>
      </c>
    </row>
    <row r="578" spans="1:5" x14ac:dyDescent="0.2">
      <c r="A578" s="22" t="str">
        <f t="shared" si="97"/>
        <v/>
      </c>
      <c r="B578" s="87" t="str">
        <f t="shared" si="98"/>
        <v/>
      </c>
      <c r="C578" s="87" t="str">
        <f t="shared" si="99"/>
        <v/>
      </c>
      <c r="D578" s="87" t="str">
        <f t="shared" si="100"/>
        <v/>
      </c>
      <c r="E578" s="87" t="str">
        <f t="shared" si="101"/>
        <v/>
      </c>
    </row>
    <row r="579" spans="1:5" x14ac:dyDescent="0.2">
      <c r="A579" s="22" t="str">
        <f t="shared" si="97"/>
        <v/>
      </c>
      <c r="B579" s="87" t="str">
        <f t="shared" si="98"/>
        <v/>
      </c>
      <c r="C579" s="87" t="str">
        <f t="shared" si="99"/>
        <v/>
      </c>
      <c r="D579" s="87" t="str">
        <f t="shared" si="100"/>
        <v/>
      </c>
      <c r="E579" s="87" t="str">
        <f t="shared" si="101"/>
        <v/>
      </c>
    </row>
    <row r="580" spans="1:5" x14ac:dyDescent="0.2">
      <c r="A580" s="22" t="str">
        <f t="shared" si="97"/>
        <v/>
      </c>
      <c r="B580" s="87" t="str">
        <f t="shared" si="98"/>
        <v/>
      </c>
      <c r="C580" s="87" t="str">
        <f t="shared" si="99"/>
        <v/>
      </c>
      <c r="D580" s="87" t="str">
        <f t="shared" si="100"/>
        <v/>
      </c>
      <c r="E580" s="87" t="str">
        <f t="shared" si="101"/>
        <v/>
      </c>
    </row>
    <row r="581" spans="1:5" x14ac:dyDescent="0.2">
      <c r="A581" s="22" t="str">
        <f t="shared" si="97"/>
        <v/>
      </c>
      <c r="B581" s="87" t="str">
        <f t="shared" si="98"/>
        <v/>
      </c>
      <c r="C581" s="87" t="str">
        <f t="shared" si="99"/>
        <v/>
      </c>
      <c r="D581" s="87" t="str">
        <f t="shared" si="100"/>
        <v/>
      </c>
      <c r="E581" s="87" t="str">
        <f t="shared" si="101"/>
        <v/>
      </c>
    </row>
    <row r="582" spans="1:5" x14ac:dyDescent="0.2">
      <c r="A582" s="22" t="str">
        <f t="shared" si="97"/>
        <v/>
      </c>
      <c r="B582" s="87" t="str">
        <f t="shared" si="98"/>
        <v/>
      </c>
      <c r="C582" s="87" t="str">
        <f t="shared" si="99"/>
        <v/>
      </c>
      <c r="D582" s="87" t="str">
        <f t="shared" si="100"/>
        <v/>
      </c>
      <c r="E582" s="87" t="str">
        <f t="shared" si="101"/>
        <v/>
      </c>
    </row>
    <row r="583" spans="1:5" x14ac:dyDescent="0.2">
      <c r="A583" s="22" t="str">
        <f t="shared" si="97"/>
        <v/>
      </c>
      <c r="B583" s="87" t="str">
        <f t="shared" si="98"/>
        <v/>
      </c>
      <c r="C583" s="87" t="str">
        <f t="shared" si="99"/>
        <v/>
      </c>
      <c r="D583" s="87" t="str">
        <f t="shared" si="100"/>
        <v/>
      </c>
      <c r="E583" s="87" t="str">
        <f t="shared" si="101"/>
        <v/>
      </c>
    </row>
    <row r="584" spans="1:5" x14ac:dyDescent="0.2">
      <c r="A584" s="22" t="str">
        <f t="shared" si="97"/>
        <v/>
      </c>
      <c r="B584" s="87" t="str">
        <f t="shared" si="98"/>
        <v/>
      </c>
      <c r="C584" s="87" t="str">
        <f t="shared" si="99"/>
        <v/>
      </c>
      <c r="D584" s="87" t="str">
        <f t="shared" si="100"/>
        <v/>
      </c>
      <c r="E584" s="87" t="str">
        <f t="shared" si="101"/>
        <v/>
      </c>
    </row>
    <row r="585" spans="1:5" x14ac:dyDescent="0.2">
      <c r="A585" s="22" t="str">
        <f t="shared" si="97"/>
        <v/>
      </c>
      <c r="B585" s="87" t="str">
        <f t="shared" si="98"/>
        <v/>
      </c>
      <c r="C585" s="87" t="str">
        <f t="shared" si="99"/>
        <v/>
      </c>
      <c r="D585" s="87" t="str">
        <f t="shared" si="100"/>
        <v/>
      </c>
      <c r="E585" s="87" t="str">
        <f t="shared" si="101"/>
        <v/>
      </c>
    </row>
    <row r="586" spans="1:5" x14ac:dyDescent="0.2">
      <c r="A586" s="22" t="str">
        <f t="shared" si="97"/>
        <v/>
      </c>
      <c r="B586" s="87" t="str">
        <f t="shared" si="98"/>
        <v/>
      </c>
      <c r="C586" s="87" t="str">
        <f t="shared" si="99"/>
        <v/>
      </c>
      <c r="D586" s="87" t="str">
        <f t="shared" si="100"/>
        <v/>
      </c>
      <c r="E586" s="87" t="str">
        <f t="shared" si="101"/>
        <v/>
      </c>
    </row>
    <row r="587" spans="1:5" x14ac:dyDescent="0.2">
      <c r="A587" s="22" t="str">
        <f t="shared" si="97"/>
        <v/>
      </c>
      <c r="B587" s="87" t="str">
        <f t="shared" si="98"/>
        <v/>
      </c>
      <c r="C587" s="87" t="str">
        <f t="shared" si="99"/>
        <v/>
      </c>
      <c r="D587" s="87" t="str">
        <f t="shared" si="100"/>
        <v/>
      </c>
      <c r="E587" s="87" t="str">
        <f t="shared" si="101"/>
        <v/>
      </c>
    </row>
    <row r="588" spans="1:5" x14ac:dyDescent="0.2">
      <c r="A588" s="22" t="str">
        <f t="shared" si="97"/>
        <v/>
      </c>
      <c r="B588" s="87" t="str">
        <f t="shared" si="98"/>
        <v/>
      </c>
      <c r="C588" s="87" t="str">
        <f t="shared" si="99"/>
        <v/>
      </c>
      <c r="D588" s="87" t="str">
        <f t="shared" si="100"/>
        <v/>
      </c>
      <c r="E588" s="87" t="str">
        <f t="shared" si="101"/>
        <v/>
      </c>
    </row>
    <row r="589" spans="1:5" x14ac:dyDescent="0.2">
      <c r="A589" s="22" t="str">
        <f t="shared" si="97"/>
        <v/>
      </c>
      <c r="B589" s="87" t="str">
        <f t="shared" si="98"/>
        <v/>
      </c>
      <c r="C589" s="87" t="str">
        <f t="shared" si="99"/>
        <v/>
      </c>
      <c r="D589" s="87" t="str">
        <f t="shared" si="100"/>
        <v/>
      </c>
      <c r="E589" s="87" t="str">
        <f t="shared" si="101"/>
        <v/>
      </c>
    </row>
    <row r="590" spans="1:5" x14ac:dyDescent="0.2">
      <c r="A590" s="22" t="str">
        <f t="shared" si="97"/>
        <v/>
      </c>
      <c r="B590" s="87" t="str">
        <f t="shared" si="98"/>
        <v/>
      </c>
      <c r="C590" s="87" t="str">
        <f t="shared" si="99"/>
        <v/>
      </c>
      <c r="D590" s="87" t="str">
        <f t="shared" si="100"/>
        <v/>
      </c>
      <c r="E590" s="87" t="str">
        <f t="shared" si="101"/>
        <v/>
      </c>
    </row>
    <row r="591" spans="1:5" x14ac:dyDescent="0.2">
      <c r="A591" s="22" t="str">
        <f t="shared" si="97"/>
        <v/>
      </c>
      <c r="B591" s="87" t="str">
        <f t="shared" si="98"/>
        <v/>
      </c>
      <c r="C591" s="87" t="str">
        <f t="shared" si="99"/>
        <v/>
      </c>
      <c r="D591" s="87" t="str">
        <f t="shared" si="100"/>
        <v/>
      </c>
      <c r="E591" s="87" t="str">
        <f t="shared" si="101"/>
        <v/>
      </c>
    </row>
    <row r="592" spans="1:5" x14ac:dyDescent="0.2">
      <c r="A592" s="22" t="str">
        <f t="shared" si="97"/>
        <v/>
      </c>
      <c r="B592" s="87" t="str">
        <f t="shared" si="98"/>
        <v/>
      </c>
      <c r="C592" s="87" t="str">
        <f t="shared" si="99"/>
        <v/>
      </c>
      <c r="D592" s="87" t="str">
        <f t="shared" si="100"/>
        <v/>
      </c>
      <c r="E592" s="87" t="str">
        <f t="shared" si="101"/>
        <v/>
      </c>
    </row>
    <row r="593" spans="1:5" x14ac:dyDescent="0.2">
      <c r="A593" s="22" t="str">
        <f t="shared" si="97"/>
        <v/>
      </c>
      <c r="B593" s="87" t="str">
        <f t="shared" si="98"/>
        <v/>
      </c>
      <c r="C593" s="87" t="str">
        <f t="shared" si="99"/>
        <v/>
      </c>
      <c r="D593" s="87" t="str">
        <f t="shared" si="100"/>
        <v/>
      </c>
      <c r="E593" s="87" t="str">
        <f t="shared" si="101"/>
        <v/>
      </c>
    </row>
    <row r="594" spans="1:5" x14ac:dyDescent="0.2">
      <c r="A594" s="22" t="str">
        <f t="shared" si="97"/>
        <v/>
      </c>
      <c r="B594" s="87" t="str">
        <f t="shared" si="98"/>
        <v/>
      </c>
      <c r="C594" s="87" t="str">
        <f t="shared" si="99"/>
        <v/>
      </c>
      <c r="D594" s="87" t="str">
        <f t="shared" si="100"/>
        <v/>
      </c>
      <c r="E594" s="87" t="str">
        <f t="shared" si="101"/>
        <v/>
      </c>
    </row>
    <row r="595" spans="1:5" x14ac:dyDescent="0.2">
      <c r="A595" s="22" t="str">
        <f t="shared" si="97"/>
        <v/>
      </c>
      <c r="B595" s="87" t="str">
        <f t="shared" si="98"/>
        <v/>
      </c>
      <c r="C595" s="87" t="str">
        <f t="shared" si="99"/>
        <v/>
      </c>
      <c r="D595" s="87" t="str">
        <f t="shared" si="100"/>
        <v/>
      </c>
      <c r="E595" s="87" t="str">
        <f t="shared" si="101"/>
        <v/>
      </c>
    </row>
    <row r="596" spans="1:5" x14ac:dyDescent="0.2">
      <c r="A596" s="22" t="str">
        <f t="shared" si="97"/>
        <v/>
      </c>
      <c r="B596" s="87" t="str">
        <f t="shared" si="98"/>
        <v/>
      </c>
      <c r="C596" s="87" t="str">
        <f t="shared" si="99"/>
        <v/>
      </c>
      <c r="D596" s="87" t="str">
        <f t="shared" si="100"/>
        <v/>
      </c>
      <c r="E596" s="87" t="str">
        <f t="shared" si="101"/>
        <v/>
      </c>
    </row>
    <row r="597" spans="1:5" x14ac:dyDescent="0.2">
      <c r="A597" s="22" t="str">
        <f t="shared" si="97"/>
        <v/>
      </c>
      <c r="B597" s="87" t="str">
        <f t="shared" si="98"/>
        <v/>
      </c>
      <c r="C597" s="87" t="str">
        <f t="shared" si="99"/>
        <v/>
      </c>
      <c r="D597" s="87" t="str">
        <f t="shared" si="100"/>
        <v/>
      </c>
      <c r="E597" s="87" t="str">
        <f t="shared" si="101"/>
        <v/>
      </c>
    </row>
    <row r="598" spans="1:5" x14ac:dyDescent="0.2">
      <c r="A598" s="22" t="str">
        <f t="shared" si="97"/>
        <v/>
      </c>
      <c r="B598" s="87" t="str">
        <f t="shared" si="98"/>
        <v/>
      </c>
      <c r="C598" s="87" t="str">
        <f t="shared" si="99"/>
        <v/>
      </c>
      <c r="D598" s="87" t="str">
        <f t="shared" si="100"/>
        <v/>
      </c>
      <c r="E598" s="87" t="str">
        <f t="shared" si="101"/>
        <v/>
      </c>
    </row>
    <row r="599" spans="1:5" x14ac:dyDescent="0.2">
      <c r="A599" s="22" t="str">
        <f t="shared" si="97"/>
        <v/>
      </c>
      <c r="B599" s="87" t="str">
        <f t="shared" si="98"/>
        <v/>
      </c>
      <c r="C599" s="87" t="str">
        <f t="shared" si="99"/>
        <v/>
      </c>
      <c r="D599" s="87" t="str">
        <f t="shared" si="100"/>
        <v/>
      </c>
      <c r="E599" s="87" t="str">
        <f t="shared" si="101"/>
        <v/>
      </c>
    </row>
    <row r="600" spans="1:5" x14ac:dyDescent="0.2">
      <c r="A600" s="22" t="str">
        <f t="shared" si="97"/>
        <v/>
      </c>
      <c r="B600" s="87" t="str">
        <f t="shared" si="98"/>
        <v/>
      </c>
      <c r="C600" s="87" t="str">
        <f t="shared" si="99"/>
        <v/>
      </c>
      <c r="D600" s="87" t="str">
        <f t="shared" si="100"/>
        <v/>
      </c>
      <c r="E600" s="87" t="str">
        <f t="shared" si="101"/>
        <v/>
      </c>
    </row>
    <row r="601" spans="1:5" x14ac:dyDescent="0.2">
      <c r="A601" s="22" t="str">
        <f t="shared" si="97"/>
        <v/>
      </c>
      <c r="B601" s="87" t="str">
        <f t="shared" si="98"/>
        <v/>
      </c>
      <c r="C601" s="87" t="str">
        <f t="shared" si="99"/>
        <v/>
      </c>
      <c r="D601" s="87" t="str">
        <f t="shared" si="100"/>
        <v/>
      </c>
      <c r="E601" s="87" t="str">
        <f t="shared" si="101"/>
        <v/>
      </c>
    </row>
    <row r="602" spans="1:5" x14ac:dyDescent="0.2">
      <c r="A602" s="22" t="str">
        <f t="shared" si="97"/>
        <v/>
      </c>
      <c r="B602" s="87" t="str">
        <f t="shared" si="98"/>
        <v/>
      </c>
      <c r="C602" s="87" t="str">
        <f t="shared" si="99"/>
        <v/>
      </c>
      <c r="D602" s="87" t="str">
        <f t="shared" si="100"/>
        <v/>
      </c>
      <c r="E602" s="87" t="str">
        <f t="shared" si="101"/>
        <v/>
      </c>
    </row>
    <row r="603" spans="1:5" x14ac:dyDescent="0.2">
      <c r="A603" s="22" t="str">
        <f t="shared" ref="A603:A656" si="102">IF(OR(E602&lt;$D$6,E602=""),"",A602+1)</f>
        <v/>
      </c>
      <c r="B603" s="87" t="str">
        <f t="shared" ref="B603:B608" si="103">IF(A603="","",IF(AND(B602-D602=0,E602=0),"",B602-D602))</f>
        <v/>
      </c>
      <c r="C603" s="87" t="str">
        <f t="shared" ref="C603:C608" si="104">IF(A603="","",ROUND(B603*$D$5/12,2))</f>
        <v/>
      </c>
      <c r="D603" s="87" t="str">
        <f t="shared" ref="D603:D607" si="105">IF(A603="","",ROUND(E603-C603,2))</f>
        <v/>
      </c>
      <c r="E603" s="87" t="str">
        <f t="shared" ref="E603:E609" si="106">IF(A603="","",IF(B603+C603&gt;$D$6,$D$6,B603+C603))</f>
        <v/>
      </c>
    </row>
    <row r="604" spans="1:5" x14ac:dyDescent="0.2">
      <c r="A604" s="22" t="str">
        <f t="shared" si="102"/>
        <v/>
      </c>
      <c r="B604" s="87" t="str">
        <f t="shared" si="103"/>
        <v/>
      </c>
      <c r="C604" s="87" t="str">
        <f t="shared" si="104"/>
        <v/>
      </c>
      <c r="D604" s="87" t="str">
        <f t="shared" si="105"/>
        <v/>
      </c>
      <c r="E604" s="87" t="str">
        <f t="shared" si="106"/>
        <v/>
      </c>
    </row>
    <row r="605" spans="1:5" x14ac:dyDescent="0.2">
      <c r="A605" s="22" t="str">
        <f t="shared" si="102"/>
        <v/>
      </c>
      <c r="B605" s="87" t="str">
        <f t="shared" si="103"/>
        <v/>
      </c>
      <c r="C605" s="87" t="str">
        <f t="shared" si="104"/>
        <v/>
      </c>
      <c r="D605" s="87" t="str">
        <f t="shared" si="105"/>
        <v/>
      </c>
      <c r="E605" s="87" t="str">
        <f t="shared" si="106"/>
        <v/>
      </c>
    </row>
    <row r="606" spans="1:5" x14ac:dyDescent="0.2">
      <c r="A606" s="22" t="str">
        <f t="shared" si="102"/>
        <v/>
      </c>
      <c r="B606" s="87" t="str">
        <f t="shared" si="103"/>
        <v/>
      </c>
      <c r="C606" s="87" t="str">
        <f t="shared" si="104"/>
        <v/>
      </c>
      <c r="D606" s="87" t="str">
        <f t="shared" si="105"/>
        <v/>
      </c>
      <c r="E606" s="87" t="str">
        <f t="shared" si="106"/>
        <v/>
      </c>
    </row>
    <row r="607" spans="1:5" x14ac:dyDescent="0.2">
      <c r="A607" s="22" t="str">
        <f t="shared" si="102"/>
        <v/>
      </c>
      <c r="B607" s="87" t="str">
        <f t="shared" si="103"/>
        <v/>
      </c>
      <c r="C607" s="87" t="str">
        <f t="shared" si="104"/>
        <v/>
      </c>
      <c r="D607" s="87" t="str">
        <f t="shared" si="105"/>
        <v/>
      </c>
      <c r="E607" s="87" t="str">
        <f t="shared" si="106"/>
        <v/>
      </c>
    </row>
    <row r="608" spans="1:5" x14ac:dyDescent="0.2">
      <c r="A608" s="22" t="str">
        <f t="shared" si="102"/>
        <v/>
      </c>
      <c r="B608" s="87" t="str">
        <f t="shared" si="103"/>
        <v/>
      </c>
      <c r="C608" s="87" t="str">
        <f t="shared" si="104"/>
        <v/>
      </c>
      <c r="D608" s="87" t="str">
        <f t="shared" ref="D608:D623" si="107">IF(A608="","",ROUND(E608-C608,2))</f>
        <v/>
      </c>
      <c r="E608" s="87" t="str">
        <f t="shared" si="106"/>
        <v/>
      </c>
    </row>
    <row r="609" spans="1:5" x14ac:dyDescent="0.2">
      <c r="A609" s="22" t="str">
        <f t="shared" si="102"/>
        <v/>
      </c>
      <c r="B609" s="87" t="str">
        <f t="shared" ref="B609:B624" si="108">IF(A609="","",IF(AND(B608-D608=0,E608=0),"",B608-D608))</f>
        <v/>
      </c>
      <c r="C609" s="87" t="str">
        <f t="shared" ref="C609:C624" si="109">IF(A609="","",ROUND(B609*$D$5/12,2))</f>
        <v/>
      </c>
      <c r="D609" s="87" t="str">
        <f t="shared" si="107"/>
        <v/>
      </c>
      <c r="E609" s="87" t="str">
        <f t="shared" si="106"/>
        <v/>
      </c>
    </row>
    <row r="610" spans="1:5" x14ac:dyDescent="0.2">
      <c r="A610" s="22" t="str">
        <f t="shared" si="102"/>
        <v/>
      </c>
      <c r="B610" s="87" t="str">
        <f t="shared" si="108"/>
        <v/>
      </c>
      <c r="C610" s="87" t="str">
        <f t="shared" si="109"/>
        <v/>
      </c>
      <c r="D610" s="87" t="str">
        <f t="shared" si="107"/>
        <v/>
      </c>
      <c r="E610" s="87" t="str">
        <f t="shared" ref="E610:E625" si="110">IF(A610="","",IF(B610+C610&gt;$D$6,$D$6,B610+C610))</f>
        <v/>
      </c>
    </row>
    <row r="611" spans="1:5" x14ac:dyDescent="0.2">
      <c r="A611" s="22" t="str">
        <f t="shared" si="102"/>
        <v/>
      </c>
      <c r="B611" s="87" t="str">
        <f t="shared" si="108"/>
        <v/>
      </c>
      <c r="C611" s="87" t="str">
        <f t="shared" si="109"/>
        <v/>
      </c>
      <c r="D611" s="87" t="str">
        <f t="shared" si="107"/>
        <v/>
      </c>
      <c r="E611" s="87" t="str">
        <f t="shared" si="110"/>
        <v/>
      </c>
    </row>
    <row r="612" spans="1:5" x14ac:dyDescent="0.2">
      <c r="A612" s="22" t="str">
        <f t="shared" si="102"/>
        <v/>
      </c>
      <c r="B612" s="87" t="str">
        <f t="shared" si="108"/>
        <v/>
      </c>
      <c r="C612" s="87" t="str">
        <f t="shared" si="109"/>
        <v/>
      </c>
      <c r="D612" s="87" t="str">
        <f t="shared" si="107"/>
        <v/>
      </c>
      <c r="E612" s="87" t="str">
        <f t="shared" si="110"/>
        <v/>
      </c>
    </row>
    <row r="613" spans="1:5" x14ac:dyDescent="0.2">
      <c r="A613" s="22" t="str">
        <f t="shared" si="102"/>
        <v/>
      </c>
      <c r="B613" s="87" t="str">
        <f t="shared" si="108"/>
        <v/>
      </c>
      <c r="C613" s="87" t="str">
        <f t="shared" si="109"/>
        <v/>
      </c>
      <c r="D613" s="87" t="str">
        <f t="shared" si="107"/>
        <v/>
      </c>
      <c r="E613" s="87" t="str">
        <f t="shared" si="110"/>
        <v/>
      </c>
    </row>
    <row r="614" spans="1:5" x14ac:dyDescent="0.2">
      <c r="A614" s="22" t="str">
        <f t="shared" si="102"/>
        <v/>
      </c>
      <c r="B614" s="87" t="str">
        <f t="shared" si="108"/>
        <v/>
      </c>
      <c r="C614" s="87" t="str">
        <f t="shared" si="109"/>
        <v/>
      </c>
      <c r="D614" s="87" t="str">
        <f t="shared" si="107"/>
        <v/>
      </c>
      <c r="E614" s="87" t="str">
        <f t="shared" si="110"/>
        <v/>
      </c>
    </row>
    <row r="615" spans="1:5" x14ac:dyDescent="0.2">
      <c r="A615" s="22" t="str">
        <f t="shared" si="102"/>
        <v/>
      </c>
      <c r="B615" s="87" t="str">
        <f t="shared" si="108"/>
        <v/>
      </c>
      <c r="C615" s="87" t="str">
        <f t="shared" si="109"/>
        <v/>
      </c>
      <c r="D615" s="87" t="str">
        <f t="shared" si="107"/>
        <v/>
      </c>
      <c r="E615" s="87" t="str">
        <f t="shared" si="110"/>
        <v/>
      </c>
    </row>
    <row r="616" spans="1:5" x14ac:dyDescent="0.2">
      <c r="A616" s="22" t="str">
        <f t="shared" si="102"/>
        <v/>
      </c>
      <c r="B616" s="87" t="str">
        <f t="shared" si="108"/>
        <v/>
      </c>
      <c r="C616" s="87" t="str">
        <f t="shared" si="109"/>
        <v/>
      </c>
      <c r="D616" s="87" t="str">
        <f t="shared" si="107"/>
        <v/>
      </c>
      <c r="E616" s="87" t="str">
        <f t="shared" si="110"/>
        <v/>
      </c>
    </row>
    <row r="617" spans="1:5" x14ac:dyDescent="0.2">
      <c r="A617" s="22" t="str">
        <f t="shared" si="102"/>
        <v/>
      </c>
      <c r="B617" s="87" t="str">
        <f t="shared" si="108"/>
        <v/>
      </c>
      <c r="C617" s="87" t="str">
        <f t="shared" si="109"/>
        <v/>
      </c>
      <c r="D617" s="87" t="str">
        <f t="shared" si="107"/>
        <v/>
      </c>
      <c r="E617" s="87" t="str">
        <f t="shared" si="110"/>
        <v/>
      </c>
    </row>
    <row r="618" spans="1:5" x14ac:dyDescent="0.2">
      <c r="A618" s="22" t="str">
        <f t="shared" si="102"/>
        <v/>
      </c>
      <c r="B618" s="87" t="str">
        <f t="shared" si="108"/>
        <v/>
      </c>
      <c r="C618" s="87" t="str">
        <f t="shared" si="109"/>
        <v/>
      </c>
      <c r="D618" s="87" t="str">
        <f t="shared" si="107"/>
        <v/>
      </c>
      <c r="E618" s="87" t="str">
        <f t="shared" si="110"/>
        <v/>
      </c>
    </row>
    <row r="619" spans="1:5" x14ac:dyDescent="0.2">
      <c r="A619" s="22" t="str">
        <f t="shared" si="102"/>
        <v/>
      </c>
      <c r="B619" s="87" t="str">
        <f t="shared" si="108"/>
        <v/>
      </c>
      <c r="C619" s="87" t="str">
        <f t="shared" si="109"/>
        <v/>
      </c>
      <c r="D619" s="87" t="str">
        <f t="shared" si="107"/>
        <v/>
      </c>
      <c r="E619" s="87" t="str">
        <f t="shared" si="110"/>
        <v/>
      </c>
    </row>
    <row r="620" spans="1:5" x14ac:dyDescent="0.2">
      <c r="A620" s="22" t="str">
        <f t="shared" si="102"/>
        <v/>
      </c>
      <c r="B620" s="87" t="str">
        <f t="shared" si="108"/>
        <v/>
      </c>
      <c r="C620" s="87" t="str">
        <f t="shared" si="109"/>
        <v/>
      </c>
      <c r="D620" s="87" t="str">
        <f t="shared" si="107"/>
        <v/>
      </c>
      <c r="E620" s="87" t="str">
        <f t="shared" si="110"/>
        <v/>
      </c>
    </row>
    <row r="621" spans="1:5" x14ac:dyDescent="0.2">
      <c r="A621" s="22" t="str">
        <f t="shared" si="102"/>
        <v/>
      </c>
      <c r="B621" s="87" t="str">
        <f t="shared" si="108"/>
        <v/>
      </c>
      <c r="C621" s="87" t="str">
        <f t="shared" si="109"/>
        <v/>
      </c>
      <c r="D621" s="87" t="str">
        <f t="shared" si="107"/>
        <v/>
      </c>
      <c r="E621" s="87" t="str">
        <f t="shared" si="110"/>
        <v/>
      </c>
    </row>
    <row r="622" spans="1:5" x14ac:dyDescent="0.2">
      <c r="A622" s="22" t="str">
        <f t="shared" si="102"/>
        <v/>
      </c>
      <c r="B622" s="87" t="str">
        <f t="shared" si="108"/>
        <v/>
      </c>
      <c r="C622" s="87" t="str">
        <f t="shared" si="109"/>
        <v/>
      </c>
      <c r="D622" s="87" t="str">
        <f t="shared" si="107"/>
        <v/>
      </c>
      <c r="E622" s="87" t="str">
        <f t="shared" si="110"/>
        <v/>
      </c>
    </row>
    <row r="623" spans="1:5" x14ac:dyDescent="0.2">
      <c r="A623" s="22" t="str">
        <f t="shared" si="102"/>
        <v/>
      </c>
      <c r="B623" s="87" t="str">
        <f t="shared" si="108"/>
        <v/>
      </c>
      <c r="C623" s="87" t="str">
        <f t="shared" si="109"/>
        <v/>
      </c>
      <c r="D623" s="87" t="str">
        <f t="shared" si="107"/>
        <v/>
      </c>
      <c r="E623" s="87" t="str">
        <f t="shared" si="110"/>
        <v/>
      </c>
    </row>
    <row r="624" spans="1:5" x14ac:dyDescent="0.2">
      <c r="A624" s="22" t="str">
        <f t="shared" si="102"/>
        <v/>
      </c>
      <c r="B624" s="87" t="str">
        <f t="shared" si="108"/>
        <v/>
      </c>
      <c r="C624" s="87" t="str">
        <f t="shared" si="109"/>
        <v/>
      </c>
      <c r="D624" s="87" t="str">
        <f t="shared" ref="D624:D639" si="111">IF(A624="","",ROUND(E624-C624,2))</f>
        <v/>
      </c>
      <c r="E624" s="87" t="str">
        <f t="shared" si="110"/>
        <v/>
      </c>
    </row>
    <row r="625" spans="1:5" x14ac:dyDescent="0.2">
      <c r="A625" s="22" t="str">
        <f t="shared" si="102"/>
        <v/>
      </c>
      <c r="B625" s="87" t="str">
        <f t="shared" ref="B625:B640" si="112">IF(A625="","",IF(AND(B624-D624=0,E624=0),"",B624-D624))</f>
        <v/>
      </c>
      <c r="C625" s="87" t="str">
        <f t="shared" ref="C625:C640" si="113">IF(A625="","",ROUND(B625*$D$5/12,2))</f>
        <v/>
      </c>
      <c r="D625" s="87" t="str">
        <f t="shared" si="111"/>
        <v/>
      </c>
      <c r="E625" s="87" t="str">
        <f t="shared" si="110"/>
        <v/>
      </c>
    </row>
    <row r="626" spans="1:5" x14ac:dyDescent="0.2">
      <c r="A626" s="22" t="str">
        <f t="shared" si="102"/>
        <v/>
      </c>
      <c r="B626" s="87" t="str">
        <f t="shared" si="112"/>
        <v/>
      </c>
      <c r="C626" s="87" t="str">
        <f t="shared" si="113"/>
        <v/>
      </c>
      <c r="D626" s="87" t="str">
        <f t="shared" si="111"/>
        <v/>
      </c>
      <c r="E626" s="87" t="str">
        <f t="shared" ref="E626:E641" si="114">IF(A626="","",IF(B626+C626&gt;$D$6,$D$6,B626+C626))</f>
        <v/>
      </c>
    </row>
    <row r="627" spans="1:5" x14ac:dyDescent="0.2">
      <c r="A627" s="22" t="str">
        <f t="shared" si="102"/>
        <v/>
      </c>
      <c r="B627" s="87" t="str">
        <f t="shared" si="112"/>
        <v/>
      </c>
      <c r="C627" s="87" t="str">
        <f t="shared" si="113"/>
        <v/>
      </c>
      <c r="D627" s="87" t="str">
        <f t="shared" si="111"/>
        <v/>
      </c>
      <c r="E627" s="87" t="str">
        <f t="shared" si="114"/>
        <v/>
      </c>
    </row>
    <row r="628" spans="1:5" x14ac:dyDescent="0.2">
      <c r="A628" s="22" t="str">
        <f t="shared" si="102"/>
        <v/>
      </c>
      <c r="B628" s="87" t="str">
        <f t="shared" si="112"/>
        <v/>
      </c>
      <c r="C628" s="87" t="str">
        <f t="shared" si="113"/>
        <v/>
      </c>
      <c r="D628" s="87" t="str">
        <f t="shared" si="111"/>
        <v/>
      </c>
      <c r="E628" s="87" t="str">
        <f t="shared" si="114"/>
        <v/>
      </c>
    </row>
    <row r="629" spans="1:5" x14ac:dyDescent="0.2">
      <c r="A629" s="22" t="str">
        <f t="shared" si="102"/>
        <v/>
      </c>
      <c r="B629" s="87" t="str">
        <f t="shared" si="112"/>
        <v/>
      </c>
      <c r="C629" s="87" t="str">
        <f t="shared" si="113"/>
        <v/>
      </c>
      <c r="D629" s="87" t="str">
        <f t="shared" si="111"/>
        <v/>
      </c>
      <c r="E629" s="87" t="str">
        <f t="shared" si="114"/>
        <v/>
      </c>
    </row>
    <row r="630" spans="1:5" x14ac:dyDescent="0.2">
      <c r="A630" s="22" t="str">
        <f t="shared" si="102"/>
        <v/>
      </c>
      <c r="B630" s="87" t="str">
        <f t="shared" si="112"/>
        <v/>
      </c>
      <c r="C630" s="87" t="str">
        <f t="shared" si="113"/>
        <v/>
      </c>
      <c r="D630" s="87" t="str">
        <f t="shared" si="111"/>
        <v/>
      </c>
      <c r="E630" s="87" t="str">
        <f t="shared" si="114"/>
        <v/>
      </c>
    </row>
    <row r="631" spans="1:5" x14ac:dyDescent="0.2">
      <c r="A631" s="22" t="str">
        <f t="shared" si="102"/>
        <v/>
      </c>
      <c r="B631" s="87" t="str">
        <f t="shared" si="112"/>
        <v/>
      </c>
      <c r="C631" s="87" t="str">
        <f t="shared" si="113"/>
        <v/>
      </c>
      <c r="D631" s="87" t="str">
        <f t="shared" si="111"/>
        <v/>
      </c>
      <c r="E631" s="87" t="str">
        <f t="shared" si="114"/>
        <v/>
      </c>
    </row>
    <row r="632" spans="1:5" x14ac:dyDescent="0.2">
      <c r="A632" s="22" t="str">
        <f t="shared" si="102"/>
        <v/>
      </c>
      <c r="B632" s="87" t="str">
        <f t="shared" si="112"/>
        <v/>
      </c>
      <c r="C632" s="87" t="str">
        <f t="shared" si="113"/>
        <v/>
      </c>
      <c r="D632" s="87" t="str">
        <f t="shared" si="111"/>
        <v/>
      </c>
      <c r="E632" s="87" t="str">
        <f t="shared" si="114"/>
        <v/>
      </c>
    </row>
    <row r="633" spans="1:5" x14ac:dyDescent="0.2">
      <c r="A633" s="22" t="str">
        <f t="shared" si="102"/>
        <v/>
      </c>
      <c r="B633" s="87" t="str">
        <f t="shared" si="112"/>
        <v/>
      </c>
      <c r="C633" s="87" t="str">
        <f t="shared" si="113"/>
        <v/>
      </c>
      <c r="D633" s="87" t="str">
        <f t="shared" si="111"/>
        <v/>
      </c>
      <c r="E633" s="87" t="str">
        <f t="shared" si="114"/>
        <v/>
      </c>
    </row>
    <row r="634" spans="1:5" x14ac:dyDescent="0.2">
      <c r="A634" s="22" t="str">
        <f t="shared" si="102"/>
        <v/>
      </c>
      <c r="B634" s="87" t="str">
        <f t="shared" si="112"/>
        <v/>
      </c>
      <c r="C634" s="87" t="str">
        <f t="shared" si="113"/>
        <v/>
      </c>
      <c r="D634" s="87" t="str">
        <f t="shared" si="111"/>
        <v/>
      </c>
      <c r="E634" s="87" t="str">
        <f t="shared" si="114"/>
        <v/>
      </c>
    </row>
    <row r="635" spans="1:5" x14ac:dyDescent="0.2">
      <c r="A635" s="22" t="str">
        <f t="shared" si="102"/>
        <v/>
      </c>
      <c r="B635" s="87" t="str">
        <f t="shared" si="112"/>
        <v/>
      </c>
      <c r="C635" s="87" t="str">
        <f t="shared" si="113"/>
        <v/>
      </c>
      <c r="D635" s="87" t="str">
        <f t="shared" si="111"/>
        <v/>
      </c>
      <c r="E635" s="87" t="str">
        <f t="shared" si="114"/>
        <v/>
      </c>
    </row>
    <row r="636" spans="1:5" x14ac:dyDescent="0.2">
      <c r="A636" s="22" t="str">
        <f t="shared" si="102"/>
        <v/>
      </c>
      <c r="B636" s="87" t="str">
        <f t="shared" si="112"/>
        <v/>
      </c>
      <c r="C636" s="87" t="str">
        <f t="shared" si="113"/>
        <v/>
      </c>
      <c r="D636" s="87" t="str">
        <f t="shared" si="111"/>
        <v/>
      </c>
      <c r="E636" s="87" t="str">
        <f t="shared" si="114"/>
        <v/>
      </c>
    </row>
    <row r="637" spans="1:5" x14ac:dyDescent="0.2">
      <c r="A637" s="22" t="str">
        <f t="shared" si="102"/>
        <v/>
      </c>
      <c r="B637" s="87" t="str">
        <f t="shared" si="112"/>
        <v/>
      </c>
      <c r="C637" s="87" t="str">
        <f t="shared" si="113"/>
        <v/>
      </c>
      <c r="D637" s="87" t="str">
        <f t="shared" si="111"/>
        <v/>
      </c>
      <c r="E637" s="87" t="str">
        <f t="shared" si="114"/>
        <v/>
      </c>
    </row>
    <row r="638" spans="1:5" x14ac:dyDescent="0.2">
      <c r="A638" s="22" t="str">
        <f t="shared" si="102"/>
        <v/>
      </c>
      <c r="B638" s="87" t="str">
        <f t="shared" si="112"/>
        <v/>
      </c>
      <c r="C638" s="87" t="str">
        <f t="shared" si="113"/>
        <v/>
      </c>
      <c r="D638" s="87" t="str">
        <f t="shared" si="111"/>
        <v/>
      </c>
      <c r="E638" s="87" t="str">
        <f t="shared" si="114"/>
        <v/>
      </c>
    </row>
    <row r="639" spans="1:5" x14ac:dyDescent="0.2">
      <c r="A639" s="22" t="str">
        <f t="shared" si="102"/>
        <v/>
      </c>
      <c r="B639" s="87" t="str">
        <f t="shared" si="112"/>
        <v/>
      </c>
      <c r="C639" s="87" t="str">
        <f t="shared" si="113"/>
        <v/>
      </c>
      <c r="D639" s="87" t="str">
        <f t="shared" si="111"/>
        <v/>
      </c>
      <c r="E639" s="87" t="str">
        <f t="shared" si="114"/>
        <v/>
      </c>
    </row>
    <row r="640" spans="1:5" x14ac:dyDescent="0.2">
      <c r="A640" s="22" t="str">
        <f t="shared" si="102"/>
        <v/>
      </c>
      <c r="B640" s="87" t="str">
        <f t="shared" si="112"/>
        <v/>
      </c>
      <c r="C640" s="87" t="str">
        <f t="shared" si="113"/>
        <v/>
      </c>
      <c r="D640" s="87" t="str">
        <f t="shared" ref="D640:D655" si="115">IF(A640="","",ROUND(E640-C640,2))</f>
        <v/>
      </c>
      <c r="E640" s="87" t="str">
        <f t="shared" si="114"/>
        <v/>
      </c>
    </row>
    <row r="641" spans="1:5" x14ac:dyDescent="0.2">
      <c r="A641" s="22" t="str">
        <f t="shared" si="102"/>
        <v/>
      </c>
      <c r="B641" s="87" t="str">
        <f t="shared" ref="B641:B656" si="116">IF(A641="","",IF(AND(B640-D640=0,E640=0),"",B640-D640))</f>
        <v/>
      </c>
      <c r="C641" s="87" t="str">
        <f t="shared" ref="C641:C656" si="117">IF(A641="","",ROUND(B641*$D$5/12,2))</f>
        <v/>
      </c>
      <c r="D641" s="87" t="str">
        <f t="shared" si="115"/>
        <v/>
      </c>
      <c r="E641" s="87" t="str">
        <f t="shared" si="114"/>
        <v/>
      </c>
    </row>
    <row r="642" spans="1:5" x14ac:dyDescent="0.2">
      <c r="A642" s="22" t="str">
        <f t="shared" si="102"/>
        <v/>
      </c>
      <c r="B642" s="87" t="str">
        <f t="shared" si="116"/>
        <v/>
      </c>
      <c r="C642" s="87" t="str">
        <f t="shared" si="117"/>
        <v/>
      </c>
      <c r="D642" s="87" t="str">
        <f t="shared" si="115"/>
        <v/>
      </c>
      <c r="E642" s="87" t="str">
        <f t="shared" ref="E642:E657" si="118">IF(A642="","",IF(B642+C642&gt;$D$6,$D$6,B642+C642))</f>
        <v/>
      </c>
    </row>
    <row r="643" spans="1:5" x14ac:dyDescent="0.2">
      <c r="A643" s="22" t="str">
        <f t="shared" si="102"/>
        <v/>
      </c>
      <c r="B643" s="87" t="str">
        <f t="shared" si="116"/>
        <v/>
      </c>
      <c r="C643" s="87" t="str">
        <f t="shared" si="117"/>
        <v/>
      </c>
      <c r="D643" s="87" t="str">
        <f t="shared" si="115"/>
        <v/>
      </c>
      <c r="E643" s="87" t="str">
        <f t="shared" si="118"/>
        <v/>
      </c>
    </row>
    <row r="644" spans="1:5" x14ac:dyDescent="0.2">
      <c r="A644" s="22" t="str">
        <f t="shared" si="102"/>
        <v/>
      </c>
      <c r="B644" s="87" t="str">
        <f t="shared" si="116"/>
        <v/>
      </c>
      <c r="C644" s="87" t="str">
        <f t="shared" si="117"/>
        <v/>
      </c>
      <c r="D644" s="87" t="str">
        <f t="shared" si="115"/>
        <v/>
      </c>
      <c r="E644" s="87" t="str">
        <f t="shared" si="118"/>
        <v/>
      </c>
    </row>
    <row r="645" spans="1:5" x14ac:dyDescent="0.2">
      <c r="A645" s="22" t="str">
        <f t="shared" si="102"/>
        <v/>
      </c>
      <c r="B645" s="87" t="str">
        <f t="shared" si="116"/>
        <v/>
      </c>
      <c r="C645" s="87" t="str">
        <f t="shared" si="117"/>
        <v/>
      </c>
      <c r="D645" s="87" t="str">
        <f t="shared" si="115"/>
        <v/>
      </c>
      <c r="E645" s="87" t="str">
        <f t="shared" si="118"/>
        <v/>
      </c>
    </row>
    <row r="646" spans="1:5" x14ac:dyDescent="0.2">
      <c r="A646" s="22" t="str">
        <f t="shared" si="102"/>
        <v/>
      </c>
      <c r="B646" s="87" t="str">
        <f t="shared" si="116"/>
        <v/>
      </c>
      <c r="C646" s="87" t="str">
        <f t="shared" si="117"/>
        <v/>
      </c>
      <c r="D646" s="87" t="str">
        <f t="shared" si="115"/>
        <v/>
      </c>
      <c r="E646" s="87" t="str">
        <f t="shared" si="118"/>
        <v/>
      </c>
    </row>
    <row r="647" spans="1:5" x14ac:dyDescent="0.2">
      <c r="A647" s="22" t="str">
        <f t="shared" si="102"/>
        <v/>
      </c>
      <c r="B647" s="87" t="str">
        <f t="shared" si="116"/>
        <v/>
      </c>
      <c r="C647" s="87" t="str">
        <f t="shared" si="117"/>
        <v/>
      </c>
      <c r="D647" s="87" t="str">
        <f t="shared" si="115"/>
        <v/>
      </c>
      <c r="E647" s="87" t="str">
        <f t="shared" si="118"/>
        <v/>
      </c>
    </row>
    <row r="648" spans="1:5" x14ac:dyDescent="0.2">
      <c r="A648" s="22" t="str">
        <f t="shared" si="102"/>
        <v/>
      </c>
      <c r="B648" s="87" t="str">
        <f t="shared" si="116"/>
        <v/>
      </c>
      <c r="C648" s="87" t="str">
        <f t="shared" si="117"/>
        <v/>
      </c>
      <c r="D648" s="87" t="str">
        <f t="shared" si="115"/>
        <v/>
      </c>
      <c r="E648" s="87" t="str">
        <f t="shared" si="118"/>
        <v/>
      </c>
    </row>
    <row r="649" spans="1:5" x14ac:dyDescent="0.2">
      <c r="A649" s="22" t="str">
        <f t="shared" si="102"/>
        <v/>
      </c>
      <c r="B649" s="87" t="str">
        <f t="shared" si="116"/>
        <v/>
      </c>
      <c r="C649" s="87" t="str">
        <f t="shared" si="117"/>
        <v/>
      </c>
      <c r="D649" s="87" t="str">
        <f t="shared" si="115"/>
        <v/>
      </c>
      <c r="E649" s="87" t="str">
        <f t="shared" si="118"/>
        <v/>
      </c>
    </row>
    <row r="650" spans="1:5" x14ac:dyDescent="0.2">
      <c r="A650" s="22" t="str">
        <f t="shared" si="102"/>
        <v/>
      </c>
      <c r="B650" s="87" t="str">
        <f t="shared" si="116"/>
        <v/>
      </c>
      <c r="C650" s="87" t="str">
        <f t="shared" si="117"/>
        <v/>
      </c>
      <c r="D650" s="87" t="str">
        <f t="shared" si="115"/>
        <v/>
      </c>
      <c r="E650" s="87" t="str">
        <f t="shared" si="118"/>
        <v/>
      </c>
    </row>
    <row r="651" spans="1:5" x14ac:dyDescent="0.2">
      <c r="A651" s="22" t="str">
        <f t="shared" si="102"/>
        <v/>
      </c>
      <c r="B651" s="87" t="str">
        <f t="shared" si="116"/>
        <v/>
      </c>
      <c r="C651" s="87" t="str">
        <f t="shared" si="117"/>
        <v/>
      </c>
      <c r="D651" s="87" t="str">
        <f t="shared" si="115"/>
        <v/>
      </c>
      <c r="E651" s="87" t="str">
        <f t="shared" si="118"/>
        <v/>
      </c>
    </row>
    <row r="652" spans="1:5" x14ac:dyDescent="0.2">
      <c r="A652" s="22" t="str">
        <f t="shared" si="102"/>
        <v/>
      </c>
      <c r="B652" s="87" t="str">
        <f t="shared" si="116"/>
        <v/>
      </c>
      <c r="C652" s="87" t="str">
        <f t="shared" si="117"/>
        <v/>
      </c>
      <c r="D652" s="87" t="str">
        <f t="shared" si="115"/>
        <v/>
      </c>
      <c r="E652" s="87" t="str">
        <f t="shared" si="118"/>
        <v/>
      </c>
    </row>
    <row r="653" spans="1:5" x14ac:dyDescent="0.2">
      <c r="A653" s="22" t="str">
        <f t="shared" si="102"/>
        <v/>
      </c>
      <c r="B653" s="87" t="str">
        <f t="shared" si="116"/>
        <v/>
      </c>
      <c r="C653" s="87" t="str">
        <f t="shared" si="117"/>
        <v/>
      </c>
      <c r="D653" s="87" t="str">
        <f t="shared" si="115"/>
        <v/>
      </c>
      <c r="E653" s="87" t="str">
        <f t="shared" si="118"/>
        <v/>
      </c>
    </row>
    <row r="654" spans="1:5" x14ac:dyDescent="0.2">
      <c r="A654" s="22" t="str">
        <f t="shared" si="102"/>
        <v/>
      </c>
      <c r="B654" s="87" t="str">
        <f t="shared" si="116"/>
        <v/>
      </c>
      <c r="C654" s="87" t="str">
        <f t="shared" si="117"/>
        <v/>
      </c>
      <c r="D654" s="87" t="str">
        <f t="shared" si="115"/>
        <v/>
      </c>
      <c r="E654" s="87" t="str">
        <f t="shared" si="118"/>
        <v/>
      </c>
    </row>
    <row r="655" spans="1:5" x14ac:dyDescent="0.2">
      <c r="A655" s="22" t="str">
        <f t="shared" si="102"/>
        <v/>
      </c>
      <c r="B655" s="87" t="str">
        <f t="shared" si="116"/>
        <v/>
      </c>
      <c r="C655" s="87" t="str">
        <f t="shared" si="117"/>
        <v/>
      </c>
      <c r="D655" s="87" t="str">
        <f t="shared" si="115"/>
        <v/>
      </c>
      <c r="E655" s="87" t="str">
        <f t="shared" si="118"/>
        <v/>
      </c>
    </row>
    <row r="656" spans="1:5" x14ac:dyDescent="0.2">
      <c r="A656" s="22" t="str">
        <f t="shared" si="102"/>
        <v/>
      </c>
      <c r="B656" s="87" t="str">
        <f t="shared" si="116"/>
        <v/>
      </c>
      <c r="C656" s="87" t="str">
        <f t="shared" si="117"/>
        <v/>
      </c>
      <c r="D656" s="87" t="str">
        <f t="shared" ref="D656:D671" si="119">IF(A656="","",ROUND(E656-C656,2))</f>
        <v/>
      </c>
      <c r="E656" s="87" t="str">
        <f t="shared" si="118"/>
        <v/>
      </c>
    </row>
    <row r="657" spans="1:5" x14ac:dyDescent="0.2">
      <c r="A657" s="22" t="str">
        <f t="shared" ref="A657:A671" si="120">IF(OR(E656&lt;$D$6,E656=""),"",A656+1)</f>
        <v/>
      </c>
      <c r="B657" s="87" t="str">
        <f t="shared" ref="B657:B671" si="121">IF(A657="","",IF(AND(B656-D656=0,E656=0),"",B656-D656))</f>
        <v/>
      </c>
      <c r="C657" s="87" t="str">
        <f t="shared" ref="C657:C671" si="122">IF(A657="","",ROUND(B657*$D$5/12,2))</f>
        <v/>
      </c>
      <c r="D657" s="87" t="str">
        <f t="shared" si="119"/>
        <v/>
      </c>
      <c r="E657" s="87" t="str">
        <f t="shared" si="118"/>
        <v/>
      </c>
    </row>
    <row r="658" spans="1:5" x14ac:dyDescent="0.2">
      <c r="A658" s="22" t="str">
        <f t="shared" si="120"/>
        <v/>
      </c>
      <c r="B658" s="87" t="str">
        <f t="shared" si="121"/>
        <v/>
      </c>
      <c r="C658" s="87" t="str">
        <f t="shared" si="122"/>
        <v/>
      </c>
      <c r="D658" s="87" t="str">
        <f t="shared" si="119"/>
        <v/>
      </c>
      <c r="E658" s="87" t="str">
        <f t="shared" ref="E658:E671" si="123">IF(A658="","",IF(B658+C658&gt;$D$6,$D$6,B658+C658))</f>
        <v/>
      </c>
    </row>
    <row r="659" spans="1:5" x14ac:dyDescent="0.2">
      <c r="A659" s="22" t="str">
        <f t="shared" si="120"/>
        <v/>
      </c>
      <c r="B659" s="87" t="str">
        <f t="shared" si="121"/>
        <v/>
      </c>
      <c r="C659" s="87" t="str">
        <f t="shared" si="122"/>
        <v/>
      </c>
      <c r="D659" s="87" t="str">
        <f t="shared" si="119"/>
        <v/>
      </c>
      <c r="E659" s="87" t="str">
        <f t="shared" si="123"/>
        <v/>
      </c>
    </row>
    <row r="660" spans="1:5" x14ac:dyDescent="0.2">
      <c r="A660" s="22" t="str">
        <f t="shared" si="120"/>
        <v/>
      </c>
      <c r="B660" s="87" t="str">
        <f t="shared" si="121"/>
        <v/>
      </c>
      <c r="C660" s="87" t="str">
        <f t="shared" si="122"/>
        <v/>
      </c>
      <c r="D660" s="87" t="str">
        <f t="shared" si="119"/>
        <v/>
      </c>
      <c r="E660" s="87" t="str">
        <f t="shared" si="123"/>
        <v/>
      </c>
    </row>
    <row r="661" spans="1:5" x14ac:dyDescent="0.2">
      <c r="A661" s="22" t="str">
        <f t="shared" si="120"/>
        <v/>
      </c>
      <c r="B661" s="87" t="str">
        <f t="shared" si="121"/>
        <v/>
      </c>
      <c r="C661" s="87" t="str">
        <f t="shared" si="122"/>
        <v/>
      </c>
      <c r="D661" s="87" t="str">
        <f t="shared" si="119"/>
        <v/>
      </c>
      <c r="E661" s="87" t="str">
        <f t="shared" si="123"/>
        <v/>
      </c>
    </row>
    <row r="662" spans="1:5" x14ac:dyDescent="0.2">
      <c r="A662" s="22" t="str">
        <f t="shared" si="120"/>
        <v/>
      </c>
      <c r="B662" s="87" t="str">
        <f t="shared" si="121"/>
        <v/>
      </c>
      <c r="C662" s="87" t="str">
        <f t="shared" si="122"/>
        <v/>
      </c>
      <c r="D662" s="87" t="str">
        <f t="shared" si="119"/>
        <v/>
      </c>
      <c r="E662" s="87" t="str">
        <f t="shared" si="123"/>
        <v/>
      </c>
    </row>
    <row r="663" spans="1:5" x14ac:dyDescent="0.2">
      <c r="A663" s="22" t="str">
        <f t="shared" si="120"/>
        <v/>
      </c>
      <c r="B663" s="87" t="str">
        <f t="shared" si="121"/>
        <v/>
      </c>
      <c r="C663" s="87" t="str">
        <f t="shared" si="122"/>
        <v/>
      </c>
      <c r="D663" s="87" t="str">
        <f t="shared" si="119"/>
        <v/>
      </c>
      <c r="E663" s="87" t="str">
        <f t="shared" si="123"/>
        <v/>
      </c>
    </row>
    <row r="664" spans="1:5" x14ac:dyDescent="0.2">
      <c r="A664" s="22" t="str">
        <f t="shared" si="120"/>
        <v/>
      </c>
      <c r="B664" s="87" t="str">
        <f t="shared" si="121"/>
        <v/>
      </c>
      <c r="C664" s="87" t="str">
        <f t="shared" si="122"/>
        <v/>
      </c>
      <c r="D664" s="87" t="str">
        <f t="shared" si="119"/>
        <v/>
      </c>
      <c r="E664" s="87" t="str">
        <f t="shared" si="123"/>
        <v/>
      </c>
    </row>
    <row r="665" spans="1:5" x14ac:dyDescent="0.2">
      <c r="A665" s="22" t="str">
        <f t="shared" si="120"/>
        <v/>
      </c>
      <c r="B665" s="87" t="str">
        <f t="shared" si="121"/>
        <v/>
      </c>
      <c r="C665" s="87" t="str">
        <f t="shared" si="122"/>
        <v/>
      </c>
      <c r="D665" s="87" t="str">
        <f t="shared" si="119"/>
        <v/>
      </c>
      <c r="E665" s="87" t="str">
        <f t="shared" si="123"/>
        <v/>
      </c>
    </row>
    <row r="666" spans="1:5" x14ac:dyDescent="0.2">
      <c r="A666" s="22" t="str">
        <f t="shared" si="120"/>
        <v/>
      </c>
      <c r="B666" s="87" t="str">
        <f t="shared" si="121"/>
        <v/>
      </c>
      <c r="C666" s="87" t="str">
        <f t="shared" si="122"/>
        <v/>
      </c>
      <c r="D666" s="87" t="str">
        <f t="shared" si="119"/>
        <v/>
      </c>
      <c r="E666" s="87" t="str">
        <f t="shared" si="123"/>
        <v/>
      </c>
    </row>
    <row r="667" spans="1:5" x14ac:dyDescent="0.2">
      <c r="A667" s="22" t="str">
        <f t="shared" si="120"/>
        <v/>
      </c>
      <c r="B667" s="87" t="str">
        <f t="shared" si="121"/>
        <v/>
      </c>
      <c r="C667" s="87" t="str">
        <f t="shared" si="122"/>
        <v/>
      </c>
      <c r="D667" s="87" t="str">
        <f t="shared" si="119"/>
        <v/>
      </c>
      <c r="E667" s="87" t="str">
        <f t="shared" si="123"/>
        <v/>
      </c>
    </row>
    <row r="668" spans="1:5" x14ac:dyDescent="0.2">
      <c r="A668" s="22" t="str">
        <f t="shared" si="120"/>
        <v/>
      </c>
      <c r="B668" s="87" t="str">
        <f t="shared" si="121"/>
        <v/>
      </c>
      <c r="C668" s="87" t="str">
        <f t="shared" si="122"/>
        <v/>
      </c>
      <c r="D668" s="87" t="str">
        <f t="shared" si="119"/>
        <v/>
      </c>
      <c r="E668" s="87" t="str">
        <f t="shared" si="123"/>
        <v/>
      </c>
    </row>
    <row r="669" spans="1:5" x14ac:dyDescent="0.2">
      <c r="A669" s="22" t="str">
        <f t="shared" si="120"/>
        <v/>
      </c>
      <c r="B669" s="87" t="str">
        <f t="shared" si="121"/>
        <v/>
      </c>
      <c r="C669" s="87" t="str">
        <f t="shared" si="122"/>
        <v/>
      </c>
      <c r="D669" s="87" t="str">
        <f t="shared" si="119"/>
        <v/>
      </c>
      <c r="E669" s="87" t="str">
        <f t="shared" si="123"/>
        <v/>
      </c>
    </row>
    <row r="670" spans="1:5" x14ac:dyDescent="0.2">
      <c r="A670" s="22" t="str">
        <f t="shared" si="120"/>
        <v/>
      </c>
      <c r="B670" s="87" t="str">
        <f t="shared" si="121"/>
        <v/>
      </c>
      <c r="C670" s="87" t="str">
        <f t="shared" si="122"/>
        <v/>
      </c>
      <c r="D670" s="87" t="str">
        <f t="shared" si="119"/>
        <v/>
      </c>
      <c r="E670" s="87" t="str">
        <f t="shared" si="123"/>
        <v/>
      </c>
    </row>
    <row r="671" spans="1:5" x14ac:dyDescent="0.2">
      <c r="A671" s="22" t="str">
        <f t="shared" si="120"/>
        <v/>
      </c>
      <c r="B671" s="87" t="str">
        <f t="shared" si="121"/>
        <v/>
      </c>
      <c r="C671" s="87" t="str">
        <f t="shared" si="122"/>
        <v/>
      </c>
      <c r="D671" s="87" t="str">
        <f t="shared" si="119"/>
        <v/>
      </c>
      <c r="E671" s="87" t="str">
        <f t="shared" si="123"/>
        <v/>
      </c>
    </row>
    <row r="672" spans="1:5" x14ac:dyDescent="0.2">
      <c r="A672" s="22" t="str">
        <f>IF(OR(E671&lt;$D$6,E671=""),"",A671+1)</f>
        <v/>
      </c>
      <c r="B672" s="87" t="str">
        <f>IF(A672="","",IF(AND(B671-D671=0,E671=0),"",B671-D671))</f>
        <v/>
      </c>
      <c r="C672" s="87" t="str">
        <f>IF(A672="","",ROUND(B672*$D$5/12,2))</f>
        <v/>
      </c>
      <c r="D672" s="87" t="str">
        <f t="shared" ref="D672:D687" si="124">IF(A672="","",ROUND(E672-C672,2))</f>
        <v/>
      </c>
      <c r="E672" s="87" t="str">
        <f>IF(A672="","",IF(B672+C672&gt;$D$6,$D$6,B672+C672))</f>
        <v/>
      </c>
    </row>
    <row r="673" spans="1:5" x14ac:dyDescent="0.2">
      <c r="A673" s="22" t="str">
        <f t="shared" ref="A673:A704" si="125">IF(OR(E672&lt;$D$6,E672=""),"",A672+1)</f>
        <v/>
      </c>
      <c r="B673" s="87" t="str">
        <f t="shared" ref="B673:B688" si="126">IF(A673="","",IF(AND(B672-D672=0,E672=0),"",B672-D672))</f>
        <v/>
      </c>
      <c r="C673" s="87" t="str">
        <f t="shared" ref="C673:C688" si="127">IF(A673="","",ROUND(B673*$D$5/12,2))</f>
        <v/>
      </c>
      <c r="D673" s="87" t="str">
        <f t="shared" si="124"/>
        <v/>
      </c>
      <c r="E673" s="87" t="str">
        <f>IF(A673="","",IF(B673+C673&gt;$D$6,$D$6,B673+C673))</f>
        <v/>
      </c>
    </row>
    <row r="674" spans="1:5" x14ac:dyDescent="0.2">
      <c r="A674" s="22" t="str">
        <f t="shared" si="125"/>
        <v/>
      </c>
      <c r="B674" s="87" t="str">
        <f t="shared" si="126"/>
        <v/>
      </c>
      <c r="C674" s="87" t="str">
        <f t="shared" si="127"/>
        <v/>
      </c>
      <c r="D674" s="87" t="str">
        <f t="shared" si="124"/>
        <v/>
      </c>
      <c r="E674" s="87" t="str">
        <f t="shared" ref="E674:E689" si="128">IF(A674="","",IF(B674+C674&gt;$D$6,$D$6,B674+C674))</f>
        <v/>
      </c>
    </row>
    <row r="675" spans="1:5" x14ac:dyDescent="0.2">
      <c r="A675" s="22" t="str">
        <f t="shared" si="125"/>
        <v/>
      </c>
      <c r="B675" s="87" t="str">
        <f t="shared" si="126"/>
        <v/>
      </c>
      <c r="C675" s="87" t="str">
        <f t="shared" si="127"/>
        <v/>
      </c>
      <c r="D675" s="87" t="str">
        <f t="shared" si="124"/>
        <v/>
      </c>
      <c r="E675" s="87" t="str">
        <f t="shared" si="128"/>
        <v/>
      </c>
    </row>
    <row r="676" spans="1:5" x14ac:dyDescent="0.2">
      <c r="A676" s="22" t="str">
        <f t="shared" si="125"/>
        <v/>
      </c>
      <c r="B676" s="87" t="str">
        <f t="shared" si="126"/>
        <v/>
      </c>
      <c r="C676" s="87" t="str">
        <f t="shared" si="127"/>
        <v/>
      </c>
      <c r="D676" s="87" t="str">
        <f t="shared" si="124"/>
        <v/>
      </c>
      <c r="E676" s="87" t="str">
        <f t="shared" si="128"/>
        <v/>
      </c>
    </row>
    <row r="677" spans="1:5" x14ac:dyDescent="0.2">
      <c r="A677" s="22" t="str">
        <f t="shared" si="125"/>
        <v/>
      </c>
      <c r="B677" s="87" t="str">
        <f t="shared" si="126"/>
        <v/>
      </c>
      <c r="C677" s="87" t="str">
        <f t="shared" si="127"/>
        <v/>
      </c>
      <c r="D677" s="87" t="str">
        <f t="shared" si="124"/>
        <v/>
      </c>
      <c r="E677" s="87" t="str">
        <f t="shared" si="128"/>
        <v/>
      </c>
    </row>
    <row r="678" spans="1:5" x14ac:dyDescent="0.2">
      <c r="A678" s="22" t="str">
        <f t="shared" si="125"/>
        <v/>
      </c>
      <c r="B678" s="87" t="str">
        <f t="shared" si="126"/>
        <v/>
      </c>
      <c r="C678" s="87" t="str">
        <f t="shared" si="127"/>
        <v/>
      </c>
      <c r="D678" s="87" t="str">
        <f t="shared" si="124"/>
        <v/>
      </c>
      <c r="E678" s="87" t="str">
        <f t="shared" si="128"/>
        <v/>
      </c>
    </row>
    <row r="679" spans="1:5" x14ac:dyDescent="0.2">
      <c r="A679" s="22" t="str">
        <f t="shared" si="125"/>
        <v/>
      </c>
      <c r="B679" s="87" t="str">
        <f t="shared" si="126"/>
        <v/>
      </c>
      <c r="C679" s="87" t="str">
        <f t="shared" si="127"/>
        <v/>
      </c>
      <c r="D679" s="87" t="str">
        <f t="shared" si="124"/>
        <v/>
      </c>
      <c r="E679" s="87" t="str">
        <f t="shared" si="128"/>
        <v/>
      </c>
    </row>
    <row r="680" spans="1:5" x14ac:dyDescent="0.2">
      <c r="A680" s="22" t="str">
        <f t="shared" si="125"/>
        <v/>
      </c>
      <c r="B680" s="87" t="str">
        <f t="shared" si="126"/>
        <v/>
      </c>
      <c r="C680" s="87" t="str">
        <f t="shared" si="127"/>
        <v/>
      </c>
      <c r="D680" s="87" t="str">
        <f t="shared" si="124"/>
        <v/>
      </c>
      <c r="E680" s="87" t="str">
        <f t="shared" si="128"/>
        <v/>
      </c>
    </row>
    <row r="681" spans="1:5" x14ac:dyDescent="0.2">
      <c r="A681" s="22" t="str">
        <f t="shared" si="125"/>
        <v/>
      </c>
      <c r="B681" s="87" t="str">
        <f t="shared" si="126"/>
        <v/>
      </c>
      <c r="C681" s="87" t="str">
        <f t="shared" si="127"/>
        <v/>
      </c>
      <c r="D681" s="87" t="str">
        <f t="shared" si="124"/>
        <v/>
      </c>
      <c r="E681" s="87" t="str">
        <f t="shared" si="128"/>
        <v/>
      </c>
    </row>
    <row r="682" spans="1:5" x14ac:dyDescent="0.2">
      <c r="A682" s="22" t="str">
        <f t="shared" si="125"/>
        <v/>
      </c>
      <c r="B682" s="87" t="str">
        <f t="shared" si="126"/>
        <v/>
      </c>
      <c r="C682" s="87" t="str">
        <f t="shared" si="127"/>
        <v/>
      </c>
      <c r="D682" s="87" t="str">
        <f t="shared" si="124"/>
        <v/>
      </c>
      <c r="E682" s="87" t="str">
        <f t="shared" si="128"/>
        <v/>
      </c>
    </row>
    <row r="683" spans="1:5" x14ac:dyDescent="0.2">
      <c r="A683" s="22" t="str">
        <f t="shared" si="125"/>
        <v/>
      </c>
      <c r="B683" s="87" t="str">
        <f t="shared" si="126"/>
        <v/>
      </c>
      <c r="C683" s="87" t="str">
        <f t="shared" si="127"/>
        <v/>
      </c>
      <c r="D683" s="87" t="str">
        <f t="shared" si="124"/>
        <v/>
      </c>
      <c r="E683" s="87" t="str">
        <f t="shared" si="128"/>
        <v/>
      </c>
    </row>
    <row r="684" spans="1:5" x14ac:dyDescent="0.2">
      <c r="A684" s="22" t="str">
        <f t="shared" si="125"/>
        <v/>
      </c>
      <c r="B684" s="87" t="str">
        <f t="shared" si="126"/>
        <v/>
      </c>
      <c r="C684" s="87" t="str">
        <f t="shared" si="127"/>
        <v/>
      </c>
      <c r="D684" s="87" t="str">
        <f t="shared" si="124"/>
        <v/>
      </c>
      <c r="E684" s="87" t="str">
        <f t="shared" si="128"/>
        <v/>
      </c>
    </row>
    <row r="685" spans="1:5" x14ac:dyDescent="0.2">
      <c r="A685" s="22" t="str">
        <f t="shared" si="125"/>
        <v/>
      </c>
      <c r="B685" s="87" t="str">
        <f t="shared" si="126"/>
        <v/>
      </c>
      <c r="C685" s="87" t="str">
        <f t="shared" si="127"/>
        <v/>
      </c>
      <c r="D685" s="87" t="str">
        <f t="shared" si="124"/>
        <v/>
      </c>
      <c r="E685" s="87" t="str">
        <f t="shared" si="128"/>
        <v/>
      </c>
    </row>
    <row r="686" spans="1:5" x14ac:dyDescent="0.2">
      <c r="A686" s="22" t="str">
        <f t="shared" si="125"/>
        <v/>
      </c>
      <c r="B686" s="87" t="str">
        <f t="shared" si="126"/>
        <v/>
      </c>
      <c r="C686" s="87" t="str">
        <f t="shared" si="127"/>
        <v/>
      </c>
      <c r="D686" s="87" t="str">
        <f t="shared" si="124"/>
        <v/>
      </c>
      <c r="E686" s="87" t="str">
        <f t="shared" si="128"/>
        <v/>
      </c>
    </row>
    <row r="687" spans="1:5" x14ac:dyDescent="0.2">
      <c r="A687" s="22" t="str">
        <f t="shared" si="125"/>
        <v/>
      </c>
      <c r="B687" s="87" t="str">
        <f t="shared" si="126"/>
        <v/>
      </c>
      <c r="C687" s="87" t="str">
        <f t="shared" si="127"/>
        <v/>
      </c>
      <c r="D687" s="87" t="str">
        <f t="shared" si="124"/>
        <v/>
      </c>
      <c r="E687" s="87" t="str">
        <f t="shared" si="128"/>
        <v/>
      </c>
    </row>
    <row r="688" spans="1:5" x14ac:dyDescent="0.2">
      <c r="A688" s="22" t="str">
        <f t="shared" si="125"/>
        <v/>
      </c>
      <c r="B688" s="87" t="str">
        <f t="shared" si="126"/>
        <v/>
      </c>
      <c r="C688" s="87" t="str">
        <f t="shared" si="127"/>
        <v/>
      </c>
      <c r="D688" s="87" t="str">
        <f t="shared" ref="D688:D703" si="129">IF(A688="","",ROUND(E688-C688,2))</f>
        <v/>
      </c>
      <c r="E688" s="87" t="str">
        <f t="shared" si="128"/>
        <v/>
      </c>
    </row>
    <row r="689" spans="1:5" x14ac:dyDescent="0.2">
      <c r="A689" s="22" t="str">
        <f t="shared" si="125"/>
        <v/>
      </c>
      <c r="B689" s="87" t="str">
        <f t="shared" ref="B689:B704" si="130">IF(A689="","",IF(AND(B688-D688=0,E688=0),"",B688-D688))</f>
        <v/>
      </c>
      <c r="C689" s="87" t="str">
        <f t="shared" ref="C689:C704" si="131">IF(A689="","",ROUND(B689*$D$5/12,2))</f>
        <v/>
      </c>
      <c r="D689" s="87" t="str">
        <f t="shared" si="129"/>
        <v/>
      </c>
      <c r="E689" s="87" t="str">
        <f t="shared" si="128"/>
        <v/>
      </c>
    </row>
    <row r="690" spans="1:5" x14ac:dyDescent="0.2">
      <c r="A690" s="22" t="str">
        <f t="shared" si="125"/>
        <v/>
      </c>
      <c r="B690" s="87" t="str">
        <f t="shared" si="130"/>
        <v/>
      </c>
      <c r="C690" s="87" t="str">
        <f t="shared" si="131"/>
        <v/>
      </c>
      <c r="D690" s="87" t="str">
        <f t="shared" si="129"/>
        <v/>
      </c>
      <c r="E690" s="87" t="str">
        <f t="shared" ref="E690:E705" si="132">IF(A690="","",IF(B690+C690&gt;$D$6,$D$6,B690+C690))</f>
        <v/>
      </c>
    </row>
    <row r="691" spans="1:5" x14ac:dyDescent="0.2">
      <c r="A691" s="22" t="str">
        <f t="shared" si="125"/>
        <v/>
      </c>
      <c r="B691" s="87" t="str">
        <f t="shared" si="130"/>
        <v/>
      </c>
      <c r="C691" s="87" t="str">
        <f t="shared" si="131"/>
        <v/>
      </c>
      <c r="D691" s="87" t="str">
        <f t="shared" si="129"/>
        <v/>
      </c>
      <c r="E691" s="87" t="str">
        <f t="shared" si="132"/>
        <v/>
      </c>
    </row>
    <row r="692" spans="1:5" x14ac:dyDescent="0.2">
      <c r="A692" s="22" t="str">
        <f t="shared" si="125"/>
        <v/>
      </c>
      <c r="B692" s="87" t="str">
        <f t="shared" si="130"/>
        <v/>
      </c>
      <c r="C692" s="87" t="str">
        <f t="shared" si="131"/>
        <v/>
      </c>
      <c r="D692" s="87" t="str">
        <f t="shared" si="129"/>
        <v/>
      </c>
      <c r="E692" s="87" t="str">
        <f t="shared" si="132"/>
        <v/>
      </c>
    </row>
    <row r="693" spans="1:5" x14ac:dyDescent="0.2">
      <c r="A693" s="22" t="str">
        <f t="shared" si="125"/>
        <v/>
      </c>
      <c r="B693" s="87" t="str">
        <f t="shared" si="130"/>
        <v/>
      </c>
      <c r="C693" s="87" t="str">
        <f t="shared" si="131"/>
        <v/>
      </c>
      <c r="D693" s="87" t="str">
        <f t="shared" si="129"/>
        <v/>
      </c>
      <c r="E693" s="87" t="str">
        <f t="shared" si="132"/>
        <v/>
      </c>
    </row>
    <row r="694" spans="1:5" x14ac:dyDescent="0.2">
      <c r="A694" s="22" t="str">
        <f t="shared" si="125"/>
        <v/>
      </c>
      <c r="B694" s="87" t="str">
        <f t="shared" si="130"/>
        <v/>
      </c>
      <c r="C694" s="87" t="str">
        <f t="shared" si="131"/>
        <v/>
      </c>
      <c r="D694" s="87" t="str">
        <f t="shared" si="129"/>
        <v/>
      </c>
      <c r="E694" s="87" t="str">
        <f t="shared" si="132"/>
        <v/>
      </c>
    </row>
    <row r="695" spans="1:5" x14ac:dyDescent="0.2">
      <c r="A695" s="22" t="str">
        <f t="shared" si="125"/>
        <v/>
      </c>
      <c r="B695" s="87" t="str">
        <f t="shared" si="130"/>
        <v/>
      </c>
      <c r="C695" s="87" t="str">
        <f t="shared" si="131"/>
        <v/>
      </c>
      <c r="D695" s="87" t="str">
        <f t="shared" si="129"/>
        <v/>
      </c>
      <c r="E695" s="87" t="str">
        <f t="shared" si="132"/>
        <v/>
      </c>
    </row>
    <row r="696" spans="1:5" x14ac:dyDescent="0.2">
      <c r="A696" s="22" t="str">
        <f t="shared" si="125"/>
        <v/>
      </c>
      <c r="B696" s="87" t="str">
        <f t="shared" si="130"/>
        <v/>
      </c>
      <c r="C696" s="87" t="str">
        <f t="shared" si="131"/>
        <v/>
      </c>
      <c r="D696" s="87" t="str">
        <f t="shared" si="129"/>
        <v/>
      </c>
      <c r="E696" s="87" t="str">
        <f t="shared" si="132"/>
        <v/>
      </c>
    </row>
    <row r="697" spans="1:5" x14ac:dyDescent="0.2">
      <c r="A697" s="22" t="str">
        <f t="shared" si="125"/>
        <v/>
      </c>
      <c r="B697" s="87" t="str">
        <f t="shared" si="130"/>
        <v/>
      </c>
      <c r="C697" s="87" t="str">
        <f t="shared" si="131"/>
        <v/>
      </c>
      <c r="D697" s="87" t="str">
        <f t="shared" si="129"/>
        <v/>
      </c>
      <c r="E697" s="87" t="str">
        <f t="shared" si="132"/>
        <v/>
      </c>
    </row>
    <row r="698" spans="1:5" x14ac:dyDescent="0.2">
      <c r="A698" s="22" t="str">
        <f t="shared" si="125"/>
        <v/>
      </c>
      <c r="B698" s="87" t="str">
        <f t="shared" si="130"/>
        <v/>
      </c>
      <c r="C698" s="87" t="str">
        <f t="shared" si="131"/>
        <v/>
      </c>
      <c r="D698" s="87" t="str">
        <f t="shared" si="129"/>
        <v/>
      </c>
      <c r="E698" s="87" t="str">
        <f t="shared" si="132"/>
        <v/>
      </c>
    </row>
    <row r="699" spans="1:5" x14ac:dyDescent="0.2">
      <c r="A699" s="22" t="str">
        <f t="shared" si="125"/>
        <v/>
      </c>
      <c r="B699" s="87" t="str">
        <f t="shared" si="130"/>
        <v/>
      </c>
      <c r="C699" s="87" t="str">
        <f t="shared" si="131"/>
        <v/>
      </c>
      <c r="D699" s="87" t="str">
        <f t="shared" si="129"/>
        <v/>
      </c>
      <c r="E699" s="87" t="str">
        <f t="shared" si="132"/>
        <v/>
      </c>
    </row>
    <row r="700" spans="1:5" x14ac:dyDescent="0.2">
      <c r="A700" s="22" t="str">
        <f t="shared" si="125"/>
        <v/>
      </c>
      <c r="B700" s="87" t="str">
        <f t="shared" si="130"/>
        <v/>
      </c>
      <c r="C700" s="87" t="str">
        <f t="shared" si="131"/>
        <v/>
      </c>
      <c r="D700" s="87" t="str">
        <f t="shared" si="129"/>
        <v/>
      </c>
      <c r="E700" s="87" t="str">
        <f t="shared" si="132"/>
        <v/>
      </c>
    </row>
    <row r="701" spans="1:5" x14ac:dyDescent="0.2">
      <c r="A701" s="22" t="str">
        <f t="shared" si="125"/>
        <v/>
      </c>
      <c r="B701" s="87" t="str">
        <f t="shared" si="130"/>
        <v/>
      </c>
      <c r="C701" s="87" t="str">
        <f t="shared" si="131"/>
        <v/>
      </c>
      <c r="D701" s="87" t="str">
        <f t="shared" si="129"/>
        <v/>
      </c>
      <c r="E701" s="87" t="str">
        <f t="shared" si="132"/>
        <v/>
      </c>
    </row>
    <row r="702" spans="1:5" x14ac:dyDescent="0.2">
      <c r="A702" s="22" t="str">
        <f t="shared" si="125"/>
        <v/>
      </c>
      <c r="B702" s="87" t="str">
        <f t="shared" si="130"/>
        <v/>
      </c>
      <c r="C702" s="87" t="str">
        <f t="shared" si="131"/>
        <v/>
      </c>
      <c r="D702" s="87" t="str">
        <f t="shared" si="129"/>
        <v/>
      </c>
      <c r="E702" s="87" t="str">
        <f t="shared" si="132"/>
        <v/>
      </c>
    </row>
    <row r="703" spans="1:5" x14ac:dyDescent="0.2">
      <c r="A703" s="22" t="str">
        <f t="shared" si="125"/>
        <v/>
      </c>
      <c r="B703" s="87" t="str">
        <f t="shared" si="130"/>
        <v/>
      </c>
      <c r="C703" s="87" t="str">
        <f t="shared" si="131"/>
        <v/>
      </c>
      <c r="D703" s="87" t="str">
        <f t="shared" si="129"/>
        <v/>
      </c>
      <c r="E703" s="87" t="str">
        <f t="shared" si="132"/>
        <v/>
      </c>
    </row>
    <row r="704" spans="1:5" x14ac:dyDescent="0.2">
      <c r="A704" s="22" t="str">
        <f t="shared" si="125"/>
        <v/>
      </c>
      <c r="B704" s="87" t="str">
        <f t="shared" si="130"/>
        <v/>
      </c>
      <c r="C704" s="87" t="str">
        <f t="shared" si="131"/>
        <v/>
      </c>
      <c r="D704" s="87" t="str">
        <f t="shared" ref="D704:D719" si="133">IF(A704="","",ROUND(E704-C704,2))</f>
        <v/>
      </c>
      <c r="E704" s="87" t="str">
        <f t="shared" si="132"/>
        <v/>
      </c>
    </row>
    <row r="705" spans="1:5" x14ac:dyDescent="0.2">
      <c r="A705" s="22" t="str">
        <f t="shared" ref="A705:A736" si="134">IF(OR(E704&lt;$D$6,E704=""),"",A704+1)</f>
        <v/>
      </c>
      <c r="B705" s="87" t="str">
        <f t="shared" ref="B705:B720" si="135">IF(A705="","",IF(AND(B704-D704=0,E704=0),"",B704-D704))</f>
        <v/>
      </c>
      <c r="C705" s="87" t="str">
        <f t="shared" ref="C705:C720" si="136">IF(A705="","",ROUND(B705*$D$5/12,2))</f>
        <v/>
      </c>
      <c r="D705" s="87" t="str">
        <f t="shared" si="133"/>
        <v/>
      </c>
      <c r="E705" s="87" t="str">
        <f t="shared" si="132"/>
        <v/>
      </c>
    </row>
    <row r="706" spans="1:5" x14ac:dyDescent="0.2">
      <c r="A706" s="22" t="str">
        <f t="shared" si="134"/>
        <v/>
      </c>
      <c r="B706" s="87" t="str">
        <f t="shared" si="135"/>
        <v/>
      </c>
      <c r="C706" s="87" t="str">
        <f t="shared" si="136"/>
        <v/>
      </c>
      <c r="D706" s="87" t="str">
        <f t="shared" si="133"/>
        <v/>
      </c>
      <c r="E706" s="87" t="str">
        <f t="shared" ref="E706:E721" si="137">IF(A706="","",IF(B706+C706&gt;$D$6,$D$6,B706+C706))</f>
        <v/>
      </c>
    </row>
    <row r="707" spans="1:5" x14ac:dyDescent="0.2">
      <c r="A707" s="22" t="str">
        <f t="shared" si="134"/>
        <v/>
      </c>
      <c r="B707" s="87" t="str">
        <f t="shared" si="135"/>
        <v/>
      </c>
      <c r="C707" s="87" t="str">
        <f t="shared" si="136"/>
        <v/>
      </c>
      <c r="D707" s="87" t="str">
        <f t="shared" si="133"/>
        <v/>
      </c>
      <c r="E707" s="87" t="str">
        <f t="shared" si="137"/>
        <v/>
      </c>
    </row>
    <row r="708" spans="1:5" x14ac:dyDescent="0.2">
      <c r="A708" s="22" t="str">
        <f t="shared" si="134"/>
        <v/>
      </c>
      <c r="B708" s="87" t="str">
        <f t="shared" si="135"/>
        <v/>
      </c>
      <c r="C708" s="87" t="str">
        <f t="shared" si="136"/>
        <v/>
      </c>
      <c r="D708" s="87" t="str">
        <f t="shared" si="133"/>
        <v/>
      </c>
      <c r="E708" s="87" t="str">
        <f t="shared" si="137"/>
        <v/>
      </c>
    </row>
    <row r="709" spans="1:5" x14ac:dyDescent="0.2">
      <c r="A709" s="22" t="str">
        <f t="shared" si="134"/>
        <v/>
      </c>
      <c r="B709" s="87" t="str">
        <f t="shared" si="135"/>
        <v/>
      </c>
      <c r="C709" s="87" t="str">
        <f t="shared" si="136"/>
        <v/>
      </c>
      <c r="D709" s="87" t="str">
        <f t="shared" si="133"/>
        <v/>
      </c>
      <c r="E709" s="87" t="str">
        <f t="shared" si="137"/>
        <v/>
      </c>
    </row>
    <row r="710" spans="1:5" x14ac:dyDescent="0.2">
      <c r="A710" s="22" t="str">
        <f t="shared" si="134"/>
        <v/>
      </c>
      <c r="B710" s="87" t="str">
        <f t="shared" si="135"/>
        <v/>
      </c>
      <c r="C710" s="87" t="str">
        <f t="shared" si="136"/>
        <v/>
      </c>
      <c r="D710" s="87" t="str">
        <f t="shared" si="133"/>
        <v/>
      </c>
      <c r="E710" s="87" t="str">
        <f t="shared" si="137"/>
        <v/>
      </c>
    </row>
    <row r="711" spans="1:5" x14ac:dyDescent="0.2">
      <c r="A711" s="22" t="str">
        <f t="shared" si="134"/>
        <v/>
      </c>
      <c r="B711" s="87" t="str">
        <f t="shared" si="135"/>
        <v/>
      </c>
      <c r="C711" s="87" t="str">
        <f t="shared" si="136"/>
        <v/>
      </c>
      <c r="D711" s="87" t="str">
        <f t="shared" si="133"/>
        <v/>
      </c>
      <c r="E711" s="87" t="str">
        <f t="shared" si="137"/>
        <v/>
      </c>
    </row>
    <row r="712" spans="1:5" x14ac:dyDescent="0.2">
      <c r="A712" s="22" t="str">
        <f t="shared" si="134"/>
        <v/>
      </c>
      <c r="B712" s="87" t="str">
        <f t="shared" si="135"/>
        <v/>
      </c>
      <c r="C712" s="87" t="str">
        <f t="shared" si="136"/>
        <v/>
      </c>
      <c r="D712" s="87" t="str">
        <f t="shared" si="133"/>
        <v/>
      </c>
      <c r="E712" s="87" t="str">
        <f t="shared" si="137"/>
        <v/>
      </c>
    </row>
    <row r="713" spans="1:5" x14ac:dyDescent="0.2">
      <c r="A713" s="22" t="str">
        <f t="shared" si="134"/>
        <v/>
      </c>
      <c r="B713" s="87" t="str">
        <f t="shared" si="135"/>
        <v/>
      </c>
      <c r="C713" s="87" t="str">
        <f t="shared" si="136"/>
        <v/>
      </c>
      <c r="D713" s="87" t="str">
        <f t="shared" si="133"/>
        <v/>
      </c>
      <c r="E713" s="87" t="str">
        <f t="shared" si="137"/>
        <v/>
      </c>
    </row>
    <row r="714" spans="1:5" x14ac:dyDescent="0.2">
      <c r="A714" s="22" t="str">
        <f t="shared" si="134"/>
        <v/>
      </c>
      <c r="B714" s="87" t="str">
        <f t="shared" si="135"/>
        <v/>
      </c>
      <c r="C714" s="87" t="str">
        <f t="shared" si="136"/>
        <v/>
      </c>
      <c r="D714" s="87" t="str">
        <f t="shared" si="133"/>
        <v/>
      </c>
      <c r="E714" s="87" t="str">
        <f t="shared" si="137"/>
        <v/>
      </c>
    </row>
    <row r="715" spans="1:5" x14ac:dyDescent="0.2">
      <c r="A715" s="22" t="str">
        <f t="shared" si="134"/>
        <v/>
      </c>
      <c r="B715" s="87" t="str">
        <f t="shared" si="135"/>
        <v/>
      </c>
      <c r="C715" s="87" t="str">
        <f t="shared" si="136"/>
        <v/>
      </c>
      <c r="D715" s="87" t="str">
        <f t="shared" si="133"/>
        <v/>
      </c>
      <c r="E715" s="87" t="str">
        <f t="shared" si="137"/>
        <v/>
      </c>
    </row>
    <row r="716" spans="1:5" x14ac:dyDescent="0.2">
      <c r="A716" s="22" t="str">
        <f t="shared" si="134"/>
        <v/>
      </c>
      <c r="B716" s="87" t="str">
        <f t="shared" si="135"/>
        <v/>
      </c>
      <c r="C716" s="87" t="str">
        <f t="shared" si="136"/>
        <v/>
      </c>
      <c r="D716" s="87" t="str">
        <f t="shared" si="133"/>
        <v/>
      </c>
      <c r="E716" s="87" t="str">
        <f t="shared" si="137"/>
        <v/>
      </c>
    </row>
    <row r="717" spans="1:5" x14ac:dyDescent="0.2">
      <c r="A717" s="22" t="str">
        <f t="shared" si="134"/>
        <v/>
      </c>
      <c r="B717" s="87" t="str">
        <f t="shared" si="135"/>
        <v/>
      </c>
      <c r="C717" s="87" t="str">
        <f t="shared" si="136"/>
        <v/>
      </c>
      <c r="D717" s="87" t="str">
        <f t="shared" si="133"/>
        <v/>
      </c>
      <c r="E717" s="87" t="str">
        <f t="shared" si="137"/>
        <v/>
      </c>
    </row>
    <row r="718" spans="1:5" x14ac:dyDescent="0.2">
      <c r="A718" s="22" t="str">
        <f t="shared" si="134"/>
        <v/>
      </c>
      <c r="B718" s="87" t="str">
        <f t="shared" si="135"/>
        <v/>
      </c>
      <c r="C718" s="87" t="str">
        <f t="shared" si="136"/>
        <v/>
      </c>
      <c r="D718" s="87" t="str">
        <f t="shared" si="133"/>
        <v/>
      </c>
      <c r="E718" s="87" t="str">
        <f t="shared" si="137"/>
        <v/>
      </c>
    </row>
    <row r="719" spans="1:5" x14ac:dyDescent="0.2">
      <c r="A719" s="22" t="str">
        <f t="shared" si="134"/>
        <v/>
      </c>
      <c r="B719" s="87" t="str">
        <f t="shared" si="135"/>
        <v/>
      </c>
      <c r="C719" s="87" t="str">
        <f t="shared" si="136"/>
        <v/>
      </c>
      <c r="D719" s="87" t="str">
        <f t="shared" si="133"/>
        <v/>
      </c>
      <c r="E719" s="87" t="str">
        <f t="shared" si="137"/>
        <v/>
      </c>
    </row>
    <row r="720" spans="1:5" x14ac:dyDescent="0.2">
      <c r="A720" s="22" t="str">
        <f t="shared" si="134"/>
        <v/>
      </c>
      <c r="B720" s="87" t="str">
        <f t="shared" si="135"/>
        <v/>
      </c>
      <c r="C720" s="87" t="str">
        <f t="shared" si="136"/>
        <v/>
      </c>
      <c r="D720" s="87" t="str">
        <f t="shared" ref="D720:D735" si="138">IF(A720="","",ROUND(E720-C720,2))</f>
        <v/>
      </c>
      <c r="E720" s="87" t="str">
        <f t="shared" si="137"/>
        <v/>
      </c>
    </row>
    <row r="721" spans="1:5" x14ac:dyDescent="0.2">
      <c r="A721" s="22" t="str">
        <f t="shared" si="134"/>
        <v/>
      </c>
      <c r="B721" s="87" t="str">
        <f t="shared" ref="B721:B736" si="139">IF(A721="","",IF(AND(B720-D720=0,E720=0),"",B720-D720))</f>
        <v/>
      </c>
      <c r="C721" s="87" t="str">
        <f t="shared" ref="C721:C736" si="140">IF(A721="","",ROUND(B721*$D$5/12,2))</f>
        <v/>
      </c>
      <c r="D721" s="87" t="str">
        <f t="shared" si="138"/>
        <v/>
      </c>
      <c r="E721" s="87" t="str">
        <f t="shared" si="137"/>
        <v/>
      </c>
    </row>
    <row r="722" spans="1:5" x14ac:dyDescent="0.2">
      <c r="A722" s="22" t="str">
        <f t="shared" si="134"/>
        <v/>
      </c>
      <c r="B722" s="87" t="str">
        <f t="shared" si="139"/>
        <v/>
      </c>
      <c r="C722" s="87" t="str">
        <f t="shared" si="140"/>
        <v/>
      </c>
      <c r="D722" s="87" t="str">
        <f t="shared" si="138"/>
        <v/>
      </c>
      <c r="E722" s="87" t="str">
        <f t="shared" ref="E722:E737" si="141">IF(A722="","",IF(B722+C722&gt;$D$6,$D$6,B722+C722))</f>
        <v/>
      </c>
    </row>
    <row r="723" spans="1:5" x14ac:dyDescent="0.2">
      <c r="A723" s="22" t="str">
        <f t="shared" si="134"/>
        <v/>
      </c>
      <c r="B723" s="87" t="str">
        <f t="shared" si="139"/>
        <v/>
      </c>
      <c r="C723" s="87" t="str">
        <f t="shared" si="140"/>
        <v/>
      </c>
      <c r="D723" s="87" t="str">
        <f t="shared" si="138"/>
        <v/>
      </c>
      <c r="E723" s="87" t="str">
        <f t="shared" si="141"/>
        <v/>
      </c>
    </row>
    <row r="724" spans="1:5" x14ac:dyDescent="0.2">
      <c r="A724" s="22" t="str">
        <f t="shared" si="134"/>
        <v/>
      </c>
      <c r="B724" s="87" t="str">
        <f t="shared" si="139"/>
        <v/>
      </c>
      <c r="C724" s="87" t="str">
        <f t="shared" si="140"/>
        <v/>
      </c>
      <c r="D724" s="87" t="str">
        <f t="shared" si="138"/>
        <v/>
      </c>
      <c r="E724" s="87" t="str">
        <f t="shared" si="141"/>
        <v/>
      </c>
    </row>
    <row r="725" spans="1:5" x14ac:dyDescent="0.2">
      <c r="A725" s="22" t="str">
        <f t="shared" si="134"/>
        <v/>
      </c>
      <c r="B725" s="87" t="str">
        <f t="shared" si="139"/>
        <v/>
      </c>
      <c r="C725" s="87" t="str">
        <f t="shared" si="140"/>
        <v/>
      </c>
      <c r="D725" s="87" t="str">
        <f t="shared" si="138"/>
        <v/>
      </c>
      <c r="E725" s="87" t="str">
        <f t="shared" si="141"/>
        <v/>
      </c>
    </row>
    <row r="726" spans="1:5" x14ac:dyDescent="0.2">
      <c r="A726" s="22" t="str">
        <f t="shared" si="134"/>
        <v/>
      </c>
      <c r="B726" s="87" t="str">
        <f t="shared" si="139"/>
        <v/>
      </c>
      <c r="C726" s="87" t="str">
        <f t="shared" si="140"/>
        <v/>
      </c>
      <c r="D726" s="87" t="str">
        <f t="shared" si="138"/>
        <v/>
      </c>
      <c r="E726" s="87" t="str">
        <f t="shared" si="141"/>
        <v/>
      </c>
    </row>
    <row r="727" spans="1:5" x14ac:dyDescent="0.2">
      <c r="A727" s="22" t="str">
        <f t="shared" si="134"/>
        <v/>
      </c>
      <c r="B727" s="87" t="str">
        <f t="shared" si="139"/>
        <v/>
      </c>
      <c r="C727" s="87" t="str">
        <f t="shared" si="140"/>
        <v/>
      </c>
      <c r="D727" s="87" t="str">
        <f t="shared" si="138"/>
        <v/>
      </c>
      <c r="E727" s="87" t="str">
        <f t="shared" si="141"/>
        <v/>
      </c>
    </row>
    <row r="728" spans="1:5" x14ac:dyDescent="0.2">
      <c r="A728" s="22" t="str">
        <f t="shared" si="134"/>
        <v/>
      </c>
      <c r="B728" s="87" t="str">
        <f t="shared" si="139"/>
        <v/>
      </c>
      <c r="C728" s="87" t="str">
        <f t="shared" si="140"/>
        <v/>
      </c>
      <c r="D728" s="87" t="str">
        <f t="shared" si="138"/>
        <v/>
      </c>
      <c r="E728" s="87" t="str">
        <f t="shared" si="141"/>
        <v/>
      </c>
    </row>
    <row r="729" spans="1:5" x14ac:dyDescent="0.2">
      <c r="A729" s="22" t="str">
        <f t="shared" si="134"/>
        <v/>
      </c>
      <c r="B729" s="87" t="str">
        <f t="shared" si="139"/>
        <v/>
      </c>
      <c r="C729" s="87" t="str">
        <f t="shared" si="140"/>
        <v/>
      </c>
      <c r="D729" s="87" t="str">
        <f t="shared" si="138"/>
        <v/>
      </c>
      <c r="E729" s="87" t="str">
        <f t="shared" si="141"/>
        <v/>
      </c>
    </row>
    <row r="730" spans="1:5" x14ac:dyDescent="0.2">
      <c r="A730" s="22" t="str">
        <f t="shared" si="134"/>
        <v/>
      </c>
      <c r="B730" s="87" t="str">
        <f t="shared" si="139"/>
        <v/>
      </c>
      <c r="C730" s="87" t="str">
        <f t="shared" si="140"/>
        <v/>
      </c>
      <c r="D730" s="87" t="str">
        <f t="shared" si="138"/>
        <v/>
      </c>
      <c r="E730" s="87" t="str">
        <f t="shared" si="141"/>
        <v/>
      </c>
    </row>
    <row r="731" spans="1:5" x14ac:dyDescent="0.2">
      <c r="A731" s="22" t="str">
        <f t="shared" si="134"/>
        <v/>
      </c>
      <c r="B731" s="87" t="str">
        <f t="shared" si="139"/>
        <v/>
      </c>
      <c r="C731" s="87" t="str">
        <f t="shared" si="140"/>
        <v/>
      </c>
      <c r="D731" s="87" t="str">
        <f t="shared" si="138"/>
        <v/>
      </c>
      <c r="E731" s="87" t="str">
        <f t="shared" si="141"/>
        <v/>
      </c>
    </row>
    <row r="732" spans="1:5" x14ac:dyDescent="0.2">
      <c r="A732" s="22" t="str">
        <f t="shared" si="134"/>
        <v/>
      </c>
      <c r="B732" s="87" t="str">
        <f t="shared" si="139"/>
        <v/>
      </c>
      <c r="C732" s="87" t="str">
        <f t="shared" si="140"/>
        <v/>
      </c>
      <c r="D732" s="87" t="str">
        <f t="shared" si="138"/>
        <v/>
      </c>
      <c r="E732" s="87" t="str">
        <f t="shared" si="141"/>
        <v/>
      </c>
    </row>
    <row r="733" spans="1:5" x14ac:dyDescent="0.2">
      <c r="A733" s="22" t="str">
        <f t="shared" si="134"/>
        <v/>
      </c>
      <c r="B733" s="87" t="str">
        <f t="shared" si="139"/>
        <v/>
      </c>
      <c r="C733" s="87" t="str">
        <f t="shared" si="140"/>
        <v/>
      </c>
      <c r="D733" s="87" t="str">
        <f t="shared" si="138"/>
        <v/>
      </c>
      <c r="E733" s="87" t="str">
        <f t="shared" si="141"/>
        <v/>
      </c>
    </row>
    <row r="734" spans="1:5" x14ac:dyDescent="0.2">
      <c r="A734" s="22" t="str">
        <f t="shared" si="134"/>
        <v/>
      </c>
      <c r="B734" s="87" t="str">
        <f t="shared" si="139"/>
        <v/>
      </c>
      <c r="C734" s="87" t="str">
        <f t="shared" si="140"/>
        <v/>
      </c>
      <c r="D734" s="87" t="str">
        <f t="shared" si="138"/>
        <v/>
      </c>
      <c r="E734" s="87" t="str">
        <f t="shared" si="141"/>
        <v/>
      </c>
    </row>
    <row r="735" spans="1:5" x14ac:dyDescent="0.2">
      <c r="A735" s="22" t="str">
        <f t="shared" si="134"/>
        <v/>
      </c>
      <c r="B735" s="87" t="str">
        <f t="shared" si="139"/>
        <v/>
      </c>
      <c r="C735" s="87" t="str">
        <f t="shared" si="140"/>
        <v/>
      </c>
      <c r="D735" s="87" t="str">
        <f t="shared" si="138"/>
        <v/>
      </c>
      <c r="E735" s="87" t="str">
        <f t="shared" si="141"/>
        <v/>
      </c>
    </row>
    <row r="736" spans="1:5" x14ac:dyDescent="0.2">
      <c r="A736" s="22" t="str">
        <f t="shared" si="134"/>
        <v/>
      </c>
      <c r="B736" s="87" t="str">
        <f t="shared" si="139"/>
        <v/>
      </c>
      <c r="C736" s="87" t="str">
        <f t="shared" si="140"/>
        <v/>
      </c>
      <c r="D736" s="87" t="str">
        <f t="shared" ref="D736:D751" si="142">IF(A736="","",ROUND(E736-C736,2))</f>
        <v/>
      </c>
      <c r="E736" s="87" t="str">
        <f t="shared" si="141"/>
        <v/>
      </c>
    </row>
    <row r="737" spans="1:5" x14ac:dyDescent="0.2">
      <c r="A737" s="22" t="str">
        <f t="shared" ref="A737:A768" si="143">IF(OR(E736&lt;$D$6,E736=""),"",A736+1)</f>
        <v/>
      </c>
      <c r="B737" s="87" t="str">
        <f t="shared" ref="B737:B752" si="144">IF(A737="","",IF(AND(B736-D736=0,E736=0),"",B736-D736))</f>
        <v/>
      </c>
      <c r="C737" s="87" t="str">
        <f t="shared" ref="C737:C752" si="145">IF(A737="","",ROUND(B737*$D$5/12,2))</f>
        <v/>
      </c>
      <c r="D737" s="87" t="str">
        <f t="shared" si="142"/>
        <v/>
      </c>
      <c r="E737" s="87" t="str">
        <f t="shared" si="141"/>
        <v/>
      </c>
    </row>
    <row r="738" spans="1:5" x14ac:dyDescent="0.2">
      <c r="A738" s="22" t="str">
        <f t="shared" si="143"/>
        <v/>
      </c>
      <c r="B738" s="87" t="str">
        <f t="shared" si="144"/>
        <v/>
      </c>
      <c r="C738" s="87" t="str">
        <f t="shared" si="145"/>
        <v/>
      </c>
      <c r="D738" s="87" t="str">
        <f t="shared" si="142"/>
        <v/>
      </c>
      <c r="E738" s="87" t="str">
        <f t="shared" ref="E738:E753" si="146">IF(A738="","",IF(B738+C738&gt;$D$6,$D$6,B738+C738))</f>
        <v/>
      </c>
    </row>
    <row r="739" spans="1:5" x14ac:dyDescent="0.2">
      <c r="A739" s="22" t="str">
        <f t="shared" si="143"/>
        <v/>
      </c>
      <c r="B739" s="87" t="str">
        <f t="shared" si="144"/>
        <v/>
      </c>
      <c r="C739" s="87" t="str">
        <f t="shared" si="145"/>
        <v/>
      </c>
      <c r="D739" s="87" t="str">
        <f t="shared" si="142"/>
        <v/>
      </c>
      <c r="E739" s="87" t="str">
        <f t="shared" si="146"/>
        <v/>
      </c>
    </row>
    <row r="740" spans="1:5" x14ac:dyDescent="0.2">
      <c r="A740" s="22" t="str">
        <f t="shared" si="143"/>
        <v/>
      </c>
      <c r="B740" s="87" t="str">
        <f t="shared" si="144"/>
        <v/>
      </c>
      <c r="C740" s="87" t="str">
        <f t="shared" si="145"/>
        <v/>
      </c>
      <c r="D740" s="87" t="str">
        <f t="shared" si="142"/>
        <v/>
      </c>
      <c r="E740" s="87" t="str">
        <f t="shared" si="146"/>
        <v/>
      </c>
    </row>
    <row r="741" spans="1:5" x14ac:dyDescent="0.2">
      <c r="A741" s="22" t="str">
        <f t="shared" si="143"/>
        <v/>
      </c>
      <c r="B741" s="87" t="str">
        <f t="shared" si="144"/>
        <v/>
      </c>
      <c r="C741" s="87" t="str">
        <f t="shared" si="145"/>
        <v/>
      </c>
      <c r="D741" s="87" t="str">
        <f t="shared" si="142"/>
        <v/>
      </c>
      <c r="E741" s="87" t="str">
        <f t="shared" si="146"/>
        <v/>
      </c>
    </row>
    <row r="742" spans="1:5" x14ac:dyDescent="0.2">
      <c r="A742" s="22" t="str">
        <f t="shared" si="143"/>
        <v/>
      </c>
      <c r="B742" s="87" t="str">
        <f t="shared" si="144"/>
        <v/>
      </c>
      <c r="C742" s="87" t="str">
        <f t="shared" si="145"/>
        <v/>
      </c>
      <c r="D742" s="87" t="str">
        <f t="shared" si="142"/>
        <v/>
      </c>
      <c r="E742" s="87" t="str">
        <f t="shared" si="146"/>
        <v/>
      </c>
    </row>
    <row r="743" spans="1:5" x14ac:dyDescent="0.2">
      <c r="A743" s="22" t="str">
        <f t="shared" si="143"/>
        <v/>
      </c>
      <c r="B743" s="87" t="str">
        <f t="shared" si="144"/>
        <v/>
      </c>
      <c r="C743" s="87" t="str">
        <f t="shared" si="145"/>
        <v/>
      </c>
      <c r="D743" s="87" t="str">
        <f t="shared" si="142"/>
        <v/>
      </c>
      <c r="E743" s="87" t="str">
        <f t="shared" si="146"/>
        <v/>
      </c>
    </row>
    <row r="744" spans="1:5" x14ac:dyDescent="0.2">
      <c r="A744" s="22" t="str">
        <f t="shared" si="143"/>
        <v/>
      </c>
      <c r="B744" s="87" t="str">
        <f t="shared" si="144"/>
        <v/>
      </c>
      <c r="C744" s="87" t="str">
        <f t="shared" si="145"/>
        <v/>
      </c>
      <c r="D744" s="87" t="str">
        <f t="shared" si="142"/>
        <v/>
      </c>
      <c r="E744" s="87" t="str">
        <f t="shared" si="146"/>
        <v/>
      </c>
    </row>
    <row r="745" spans="1:5" x14ac:dyDescent="0.2">
      <c r="A745" s="22" t="str">
        <f t="shared" si="143"/>
        <v/>
      </c>
      <c r="B745" s="87" t="str">
        <f t="shared" si="144"/>
        <v/>
      </c>
      <c r="C745" s="87" t="str">
        <f t="shared" si="145"/>
        <v/>
      </c>
      <c r="D745" s="87" t="str">
        <f t="shared" si="142"/>
        <v/>
      </c>
      <c r="E745" s="87" t="str">
        <f t="shared" si="146"/>
        <v/>
      </c>
    </row>
    <row r="746" spans="1:5" x14ac:dyDescent="0.2">
      <c r="A746" s="22" t="str">
        <f t="shared" si="143"/>
        <v/>
      </c>
      <c r="B746" s="87" t="str">
        <f t="shared" si="144"/>
        <v/>
      </c>
      <c r="C746" s="87" t="str">
        <f t="shared" si="145"/>
        <v/>
      </c>
      <c r="D746" s="87" t="str">
        <f t="shared" si="142"/>
        <v/>
      </c>
      <c r="E746" s="87" t="str">
        <f t="shared" si="146"/>
        <v/>
      </c>
    </row>
    <row r="747" spans="1:5" x14ac:dyDescent="0.2">
      <c r="A747" s="22" t="str">
        <f t="shared" si="143"/>
        <v/>
      </c>
      <c r="B747" s="87" t="str">
        <f t="shared" si="144"/>
        <v/>
      </c>
      <c r="C747" s="87" t="str">
        <f t="shared" si="145"/>
        <v/>
      </c>
      <c r="D747" s="87" t="str">
        <f t="shared" si="142"/>
        <v/>
      </c>
      <c r="E747" s="87" t="str">
        <f t="shared" si="146"/>
        <v/>
      </c>
    </row>
    <row r="748" spans="1:5" x14ac:dyDescent="0.2">
      <c r="A748" s="22" t="str">
        <f t="shared" si="143"/>
        <v/>
      </c>
      <c r="B748" s="87" t="str">
        <f t="shared" si="144"/>
        <v/>
      </c>
      <c r="C748" s="87" t="str">
        <f t="shared" si="145"/>
        <v/>
      </c>
      <c r="D748" s="87" t="str">
        <f t="shared" si="142"/>
        <v/>
      </c>
      <c r="E748" s="87" t="str">
        <f t="shared" si="146"/>
        <v/>
      </c>
    </row>
    <row r="749" spans="1:5" x14ac:dyDescent="0.2">
      <c r="A749" s="22" t="str">
        <f t="shared" si="143"/>
        <v/>
      </c>
      <c r="B749" s="87" t="str">
        <f t="shared" si="144"/>
        <v/>
      </c>
      <c r="C749" s="87" t="str">
        <f t="shared" si="145"/>
        <v/>
      </c>
      <c r="D749" s="87" t="str">
        <f t="shared" si="142"/>
        <v/>
      </c>
      <c r="E749" s="87" t="str">
        <f t="shared" si="146"/>
        <v/>
      </c>
    </row>
    <row r="750" spans="1:5" x14ac:dyDescent="0.2">
      <c r="A750" s="22" t="str">
        <f t="shared" si="143"/>
        <v/>
      </c>
      <c r="B750" s="87" t="str">
        <f t="shared" si="144"/>
        <v/>
      </c>
      <c r="C750" s="87" t="str">
        <f t="shared" si="145"/>
        <v/>
      </c>
      <c r="D750" s="87" t="str">
        <f t="shared" si="142"/>
        <v/>
      </c>
      <c r="E750" s="87" t="str">
        <f t="shared" si="146"/>
        <v/>
      </c>
    </row>
    <row r="751" spans="1:5" x14ac:dyDescent="0.2">
      <c r="A751" s="22" t="str">
        <f t="shared" si="143"/>
        <v/>
      </c>
      <c r="B751" s="87" t="str">
        <f t="shared" si="144"/>
        <v/>
      </c>
      <c r="C751" s="87" t="str">
        <f t="shared" si="145"/>
        <v/>
      </c>
      <c r="D751" s="87" t="str">
        <f t="shared" si="142"/>
        <v/>
      </c>
      <c r="E751" s="87" t="str">
        <f t="shared" si="146"/>
        <v/>
      </c>
    </row>
    <row r="752" spans="1:5" x14ac:dyDescent="0.2">
      <c r="A752" s="22" t="str">
        <f t="shared" si="143"/>
        <v/>
      </c>
      <c r="B752" s="87" t="str">
        <f t="shared" si="144"/>
        <v/>
      </c>
      <c r="C752" s="87" t="str">
        <f t="shared" si="145"/>
        <v/>
      </c>
      <c r="D752" s="87" t="str">
        <f t="shared" ref="D752:D767" si="147">IF(A752="","",ROUND(E752-C752,2))</f>
        <v/>
      </c>
      <c r="E752" s="87" t="str">
        <f t="shared" si="146"/>
        <v/>
      </c>
    </row>
    <row r="753" spans="1:5" x14ac:dyDescent="0.2">
      <c r="A753" s="22" t="str">
        <f t="shared" si="143"/>
        <v/>
      </c>
      <c r="B753" s="87" t="str">
        <f t="shared" ref="B753:B768" si="148">IF(A753="","",IF(AND(B752-D752=0,E752=0),"",B752-D752))</f>
        <v/>
      </c>
      <c r="C753" s="87" t="str">
        <f t="shared" ref="C753:C768" si="149">IF(A753="","",ROUND(B753*$D$5/12,2))</f>
        <v/>
      </c>
      <c r="D753" s="87" t="str">
        <f t="shared" si="147"/>
        <v/>
      </c>
      <c r="E753" s="87" t="str">
        <f t="shared" si="146"/>
        <v/>
      </c>
    </row>
    <row r="754" spans="1:5" x14ac:dyDescent="0.2">
      <c r="A754" s="22" t="str">
        <f t="shared" si="143"/>
        <v/>
      </c>
      <c r="B754" s="87" t="str">
        <f t="shared" si="148"/>
        <v/>
      </c>
      <c r="C754" s="87" t="str">
        <f t="shared" si="149"/>
        <v/>
      </c>
      <c r="D754" s="87" t="str">
        <f t="shared" si="147"/>
        <v/>
      </c>
      <c r="E754" s="87" t="str">
        <f t="shared" ref="E754:E769" si="150">IF(A754="","",IF(B754+C754&gt;$D$6,$D$6,B754+C754))</f>
        <v/>
      </c>
    </row>
    <row r="755" spans="1:5" x14ac:dyDescent="0.2">
      <c r="A755" s="22" t="str">
        <f t="shared" si="143"/>
        <v/>
      </c>
      <c r="B755" s="87" t="str">
        <f t="shared" si="148"/>
        <v/>
      </c>
      <c r="C755" s="87" t="str">
        <f t="shared" si="149"/>
        <v/>
      </c>
      <c r="D755" s="87" t="str">
        <f t="shared" si="147"/>
        <v/>
      </c>
      <c r="E755" s="87" t="str">
        <f t="shared" si="150"/>
        <v/>
      </c>
    </row>
    <row r="756" spans="1:5" x14ac:dyDescent="0.2">
      <c r="A756" s="22" t="str">
        <f t="shared" si="143"/>
        <v/>
      </c>
      <c r="B756" s="87" t="str">
        <f t="shared" si="148"/>
        <v/>
      </c>
      <c r="C756" s="87" t="str">
        <f t="shared" si="149"/>
        <v/>
      </c>
      <c r="D756" s="87" t="str">
        <f t="shared" si="147"/>
        <v/>
      </c>
      <c r="E756" s="87" t="str">
        <f t="shared" si="150"/>
        <v/>
      </c>
    </row>
    <row r="757" spans="1:5" x14ac:dyDescent="0.2">
      <c r="A757" s="22" t="str">
        <f t="shared" si="143"/>
        <v/>
      </c>
      <c r="B757" s="87" t="str">
        <f t="shared" si="148"/>
        <v/>
      </c>
      <c r="C757" s="87" t="str">
        <f t="shared" si="149"/>
        <v/>
      </c>
      <c r="D757" s="87" t="str">
        <f t="shared" si="147"/>
        <v/>
      </c>
      <c r="E757" s="87" t="str">
        <f t="shared" si="150"/>
        <v/>
      </c>
    </row>
    <row r="758" spans="1:5" x14ac:dyDescent="0.2">
      <c r="A758" s="22" t="str">
        <f t="shared" si="143"/>
        <v/>
      </c>
      <c r="B758" s="87" t="str">
        <f t="shared" si="148"/>
        <v/>
      </c>
      <c r="C758" s="87" t="str">
        <f t="shared" si="149"/>
        <v/>
      </c>
      <c r="D758" s="87" t="str">
        <f t="shared" si="147"/>
        <v/>
      </c>
      <c r="E758" s="87" t="str">
        <f t="shared" si="150"/>
        <v/>
      </c>
    </row>
    <row r="759" spans="1:5" x14ac:dyDescent="0.2">
      <c r="A759" s="22" t="str">
        <f t="shared" si="143"/>
        <v/>
      </c>
      <c r="B759" s="87" t="str">
        <f t="shared" si="148"/>
        <v/>
      </c>
      <c r="C759" s="87" t="str">
        <f t="shared" si="149"/>
        <v/>
      </c>
      <c r="D759" s="87" t="str">
        <f t="shared" si="147"/>
        <v/>
      </c>
      <c r="E759" s="87" t="str">
        <f t="shared" si="150"/>
        <v/>
      </c>
    </row>
    <row r="760" spans="1:5" x14ac:dyDescent="0.2">
      <c r="A760" s="22" t="str">
        <f t="shared" si="143"/>
        <v/>
      </c>
      <c r="B760" s="87" t="str">
        <f t="shared" si="148"/>
        <v/>
      </c>
      <c r="C760" s="87" t="str">
        <f t="shared" si="149"/>
        <v/>
      </c>
      <c r="D760" s="87" t="str">
        <f t="shared" si="147"/>
        <v/>
      </c>
      <c r="E760" s="87" t="str">
        <f t="shared" si="150"/>
        <v/>
      </c>
    </row>
    <row r="761" spans="1:5" x14ac:dyDescent="0.2">
      <c r="A761" s="22" t="str">
        <f t="shared" si="143"/>
        <v/>
      </c>
      <c r="B761" s="87" t="str">
        <f t="shared" si="148"/>
        <v/>
      </c>
      <c r="C761" s="87" t="str">
        <f t="shared" si="149"/>
        <v/>
      </c>
      <c r="D761" s="87" t="str">
        <f t="shared" si="147"/>
        <v/>
      </c>
      <c r="E761" s="87" t="str">
        <f t="shared" si="150"/>
        <v/>
      </c>
    </row>
    <row r="762" spans="1:5" x14ac:dyDescent="0.2">
      <c r="A762" s="22" t="str">
        <f t="shared" si="143"/>
        <v/>
      </c>
      <c r="B762" s="87" t="str">
        <f t="shared" si="148"/>
        <v/>
      </c>
      <c r="C762" s="87" t="str">
        <f t="shared" si="149"/>
        <v/>
      </c>
      <c r="D762" s="87" t="str">
        <f t="shared" si="147"/>
        <v/>
      </c>
      <c r="E762" s="87" t="str">
        <f t="shared" si="150"/>
        <v/>
      </c>
    </row>
    <row r="763" spans="1:5" x14ac:dyDescent="0.2">
      <c r="A763" s="22" t="str">
        <f t="shared" si="143"/>
        <v/>
      </c>
      <c r="B763" s="87" t="str">
        <f t="shared" si="148"/>
        <v/>
      </c>
      <c r="C763" s="87" t="str">
        <f t="shared" si="149"/>
        <v/>
      </c>
      <c r="D763" s="87" t="str">
        <f t="shared" si="147"/>
        <v/>
      </c>
      <c r="E763" s="87" t="str">
        <f t="shared" si="150"/>
        <v/>
      </c>
    </row>
    <row r="764" spans="1:5" x14ac:dyDescent="0.2">
      <c r="A764" s="22" t="str">
        <f t="shared" si="143"/>
        <v/>
      </c>
      <c r="B764" s="87" t="str">
        <f t="shared" si="148"/>
        <v/>
      </c>
      <c r="C764" s="87" t="str">
        <f t="shared" si="149"/>
        <v/>
      </c>
      <c r="D764" s="87" t="str">
        <f t="shared" si="147"/>
        <v/>
      </c>
      <c r="E764" s="87" t="str">
        <f t="shared" si="150"/>
        <v/>
      </c>
    </row>
    <row r="765" spans="1:5" x14ac:dyDescent="0.2">
      <c r="A765" s="22" t="str">
        <f t="shared" si="143"/>
        <v/>
      </c>
      <c r="B765" s="87" t="str">
        <f t="shared" si="148"/>
        <v/>
      </c>
      <c r="C765" s="87" t="str">
        <f t="shared" si="149"/>
        <v/>
      </c>
      <c r="D765" s="87" t="str">
        <f t="shared" si="147"/>
        <v/>
      </c>
      <c r="E765" s="87" t="str">
        <f t="shared" si="150"/>
        <v/>
      </c>
    </row>
    <row r="766" spans="1:5" x14ac:dyDescent="0.2">
      <c r="A766" s="22" t="str">
        <f t="shared" si="143"/>
        <v/>
      </c>
      <c r="B766" s="87" t="str">
        <f t="shared" si="148"/>
        <v/>
      </c>
      <c r="C766" s="87" t="str">
        <f t="shared" si="149"/>
        <v/>
      </c>
      <c r="D766" s="87" t="str">
        <f t="shared" si="147"/>
        <v/>
      </c>
      <c r="E766" s="87" t="str">
        <f t="shared" si="150"/>
        <v/>
      </c>
    </row>
    <row r="767" spans="1:5" x14ac:dyDescent="0.2">
      <c r="A767" s="22" t="str">
        <f t="shared" si="143"/>
        <v/>
      </c>
      <c r="B767" s="87" t="str">
        <f t="shared" si="148"/>
        <v/>
      </c>
      <c r="C767" s="87" t="str">
        <f t="shared" si="149"/>
        <v/>
      </c>
      <c r="D767" s="87" t="str">
        <f t="shared" si="147"/>
        <v/>
      </c>
      <c r="E767" s="87" t="str">
        <f t="shared" si="150"/>
        <v/>
      </c>
    </row>
    <row r="768" spans="1:5" x14ac:dyDescent="0.2">
      <c r="A768" s="22" t="str">
        <f t="shared" si="143"/>
        <v/>
      </c>
      <c r="B768" s="87" t="str">
        <f t="shared" si="148"/>
        <v/>
      </c>
      <c r="C768" s="87" t="str">
        <f t="shared" si="149"/>
        <v/>
      </c>
      <c r="D768" s="87" t="str">
        <f t="shared" ref="D768:D783" si="151">IF(A768="","",ROUND(E768-C768,2))</f>
        <v/>
      </c>
      <c r="E768" s="87" t="str">
        <f t="shared" si="150"/>
        <v/>
      </c>
    </row>
    <row r="769" spans="1:5" x14ac:dyDescent="0.2">
      <c r="A769" s="22" t="str">
        <f t="shared" ref="A769:A800" si="152">IF(OR(E768&lt;$D$6,E768=""),"",A768+1)</f>
        <v/>
      </c>
      <c r="B769" s="87" t="str">
        <f t="shared" ref="B769:B784" si="153">IF(A769="","",IF(AND(B768-D768=0,E768=0),"",B768-D768))</f>
        <v/>
      </c>
      <c r="C769" s="87" t="str">
        <f t="shared" ref="C769:C784" si="154">IF(A769="","",ROUND(B769*$D$5/12,2))</f>
        <v/>
      </c>
      <c r="D769" s="87" t="str">
        <f t="shared" si="151"/>
        <v/>
      </c>
      <c r="E769" s="87" t="str">
        <f t="shared" si="150"/>
        <v/>
      </c>
    </row>
    <row r="770" spans="1:5" x14ac:dyDescent="0.2">
      <c r="A770" s="22" t="str">
        <f t="shared" si="152"/>
        <v/>
      </c>
      <c r="B770" s="87" t="str">
        <f t="shared" si="153"/>
        <v/>
      </c>
      <c r="C770" s="87" t="str">
        <f t="shared" si="154"/>
        <v/>
      </c>
      <c r="D770" s="87" t="str">
        <f t="shared" si="151"/>
        <v/>
      </c>
      <c r="E770" s="87" t="str">
        <f t="shared" ref="E770:E785" si="155">IF(A770="","",IF(B770+C770&gt;$D$6,$D$6,B770+C770))</f>
        <v/>
      </c>
    </row>
    <row r="771" spans="1:5" x14ac:dyDescent="0.2">
      <c r="A771" s="22" t="str">
        <f t="shared" si="152"/>
        <v/>
      </c>
      <c r="B771" s="87" t="str">
        <f t="shared" si="153"/>
        <v/>
      </c>
      <c r="C771" s="87" t="str">
        <f t="shared" si="154"/>
        <v/>
      </c>
      <c r="D771" s="87" t="str">
        <f t="shared" si="151"/>
        <v/>
      </c>
      <c r="E771" s="87" t="str">
        <f t="shared" si="155"/>
        <v/>
      </c>
    </row>
    <row r="772" spans="1:5" x14ac:dyDescent="0.2">
      <c r="A772" s="22" t="str">
        <f t="shared" si="152"/>
        <v/>
      </c>
      <c r="B772" s="87" t="str">
        <f t="shared" si="153"/>
        <v/>
      </c>
      <c r="C772" s="87" t="str">
        <f t="shared" si="154"/>
        <v/>
      </c>
      <c r="D772" s="87" t="str">
        <f t="shared" si="151"/>
        <v/>
      </c>
      <c r="E772" s="87" t="str">
        <f t="shared" si="155"/>
        <v/>
      </c>
    </row>
    <row r="773" spans="1:5" x14ac:dyDescent="0.2">
      <c r="A773" s="22" t="str">
        <f t="shared" si="152"/>
        <v/>
      </c>
      <c r="B773" s="87" t="str">
        <f t="shared" si="153"/>
        <v/>
      </c>
      <c r="C773" s="87" t="str">
        <f t="shared" si="154"/>
        <v/>
      </c>
      <c r="D773" s="87" t="str">
        <f t="shared" si="151"/>
        <v/>
      </c>
      <c r="E773" s="87" t="str">
        <f t="shared" si="155"/>
        <v/>
      </c>
    </row>
    <row r="774" spans="1:5" x14ac:dyDescent="0.2">
      <c r="A774" s="22" t="str">
        <f t="shared" si="152"/>
        <v/>
      </c>
      <c r="B774" s="87" t="str">
        <f t="shared" si="153"/>
        <v/>
      </c>
      <c r="C774" s="87" t="str">
        <f t="shared" si="154"/>
        <v/>
      </c>
      <c r="D774" s="87" t="str">
        <f t="shared" si="151"/>
        <v/>
      </c>
      <c r="E774" s="87" t="str">
        <f t="shared" si="155"/>
        <v/>
      </c>
    </row>
    <row r="775" spans="1:5" x14ac:dyDescent="0.2">
      <c r="A775" s="22" t="str">
        <f t="shared" si="152"/>
        <v/>
      </c>
      <c r="B775" s="87" t="str">
        <f t="shared" si="153"/>
        <v/>
      </c>
      <c r="C775" s="87" t="str">
        <f t="shared" si="154"/>
        <v/>
      </c>
      <c r="D775" s="87" t="str">
        <f t="shared" si="151"/>
        <v/>
      </c>
      <c r="E775" s="87" t="str">
        <f t="shared" si="155"/>
        <v/>
      </c>
    </row>
    <row r="776" spans="1:5" x14ac:dyDescent="0.2">
      <c r="A776" s="22" t="str">
        <f t="shared" si="152"/>
        <v/>
      </c>
      <c r="B776" s="87" t="str">
        <f t="shared" si="153"/>
        <v/>
      </c>
      <c r="C776" s="87" t="str">
        <f t="shared" si="154"/>
        <v/>
      </c>
      <c r="D776" s="87" t="str">
        <f t="shared" si="151"/>
        <v/>
      </c>
      <c r="E776" s="87" t="str">
        <f t="shared" si="155"/>
        <v/>
      </c>
    </row>
    <row r="777" spans="1:5" x14ac:dyDescent="0.2">
      <c r="A777" s="22" t="str">
        <f t="shared" si="152"/>
        <v/>
      </c>
      <c r="B777" s="87" t="str">
        <f t="shared" si="153"/>
        <v/>
      </c>
      <c r="C777" s="87" t="str">
        <f t="shared" si="154"/>
        <v/>
      </c>
      <c r="D777" s="87" t="str">
        <f t="shared" si="151"/>
        <v/>
      </c>
      <c r="E777" s="87" t="str">
        <f t="shared" si="155"/>
        <v/>
      </c>
    </row>
    <row r="778" spans="1:5" x14ac:dyDescent="0.2">
      <c r="A778" s="22" t="str">
        <f t="shared" si="152"/>
        <v/>
      </c>
      <c r="B778" s="87" t="str">
        <f t="shared" si="153"/>
        <v/>
      </c>
      <c r="C778" s="87" t="str">
        <f t="shared" si="154"/>
        <v/>
      </c>
      <c r="D778" s="87" t="str">
        <f t="shared" si="151"/>
        <v/>
      </c>
      <c r="E778" s="87" t="str">
        <f t="shared" si="155"/>
        <v/>
      </c>
    </row>
    <row r="779" spans="1:5" x14ac:dyDescent="0.2">
      <c r="A779" s="22" t="str">
        <f t="shared" si="152"/>
        <v/>
      </c>
      <c r="B779" s="87" t="str">
        <f t="shared" si="153"/>
        <v/>
      </c>
      <c r="C779" s="87" t="str">
        <f t="shared" si="154"/>
        <v/>
      </c>
      <c r="D779" s="87" t="str">
        <f t="shared" si="151"/>
        <v/>
      </c>
      <c r="E779" s="87" t="str">
        <f t="shared" si="155"/>
        <v/>
      </c>
    </row>
    <row r="780" spans="1:5" x14ac:dyDescent="0.2">
      <c r="A780" s="22" t="str">
        <f t="shared" si="152"/>
        <v/>
      </c>
      <c r="B780" s="87" t="str">
        <f t="shared" si="153"/>
        <v/>
      </c>
      <c r="C780" s="87" t="str">
        <f t="shared" si="154"/>
        <v/>
      </c>
      <c r="D780" s="87" t="str">
        <f t="shared" si="151"/>
        <v/>
      </c>
      <c r="E780" s="87" t="str">
        <f t="shared" si="155"/>
        <v/>
      </c>
    </row>
    <row r="781" spans="1:5" x14ac:dyDescent="0.2">
      <c r="A781" s="22" t="str">
        <f t="shared" si="152"/>
        <v/>
      </c>
      <c r="B781" s="87" t="str">
        <f t="shared" si="153"/>
        <v/>
      </c>
      <c r="C781" s="87" t="str">
        <f t="shared" si="154"/>
        <v/>
      </c>
      <c r="D781" s="87" t="str">
        <f t="shared" si="151"/>
        <v/>
      </c>
      <c r="E781" s="87" t="str">
        <f t="shared" si="155"/>
        <v/>
      </c>
    </row>
    <row r="782" spans="1:5" x14ac:dyDescent="0.2">
      <c r="A782" s="22" t="str">
        <f t="shared" si="152"/>
        <v/>
      </c>
      <c r="B782" s="87" t="str">
        <f t="shared" si="153"/>
        <v/>
      </c>
      <c r="C782" s="87" t="str">
        <f t="shared" si="154"/>
        <v/>
      </c>
      <c r="D782" s="87" t="str">
        <f t="shared" si="151"/>
        <v/>
      </c>
      <c r="E782" s="87" t="str">
        <f t="shared" si="155"/>
        <v/>
      </c>
    </row>
    <row r="783" spans="1:5" x14ac:dyDescent="0.2">
      <c r="A783" s="22" t="str">
        <f t="shared" si="152"/>
        <v/>
      </c>
      <c r="B783" s="87" t="str">
        <f t="shared" si="153"/>
        <v/>
      </c>
      <c r="C783" s="87" t="str">
        <f t="shared" si="154"/>
        <v/>
      </c>
      <c r="D783" s="87" t="str">
        <f t="shared" si="151"/>
        <v/>
      </c>
      <c r="E783" s="87" t="str">
        <f t="shared" si="155"/>
        <v/>
      </c>
    </row>
    <row r="784" spans="1:5" x14ac:dyDescent="0.2">
      <c r="A784" s="22" t="str">
        <f t="shared" si="152"/>
        <v/>
      </c>
      <c r="B784" s="87" t="str">
        <f t="shared" si="153"/>
        <v/>
      </c>
      <c r="C784" s="87" t="str">
        <f t="shared" si="154"/>
        <v/>
      </c>
      <c r="D784" s="87" t="str">
        <f t="shared" ref="D784:D799" si="156">IF(A784="","",ROUND(E784-C784,2))</f>
        <v/>
      </c>
      <c r="E784" s="87" t="str">
        <f t="shared" si="155"/>
        <v/>
      </c>
    </row>
    <row r="785" spans="1:5" x14ac:dyDescent="0.2">
      <c r="A785" s="22" t="str">
        <f t="shared" si="152"/>
        <v/>
      </c>
      <c r="B785" s="87" t="str">
        <f t="shared" ref="B785:B800" si="157">IF(A785="","",IF(AND(B784-D784=0,E784=0),"",B784-D784))</f>
        <v/>
      </c>
      <c r="C785" s="87" t="str">
        <f t="shared" ref="C785:C800" si="158">IF(A785="","",ROUND(B785*$D$5/12,2))</f>
        <v/>
      </c>
      <c r="D785" s="87" t="str">
        <f t="shared" si="156"/>
        <v/>
      </c>
      <c r="E785" s="87" t="str">
        <f t="shared" si="155"/>
        <v/>
      </c>
    </row>
    <row r="786" spans="1:5" x14ac:dyDescent="0.2">
      <c r="A786" s="22" t="str">
        <f t="shared" si="152"/>
        <v/>
      </c>
      <c r="B786" s="87" t="str">
        <f t="shared" si="157"/>
        <v/>
      </c>
      <c r="C786" s="87" t="str">
        <f t="shared" si="158"/>
        <v/>
      </c>
      <c r="D786" s="87" t="str">
        <f t="shared" si="156"/>
        <v/>
      </c>
      <c r="E786" s="87" t="str">
        <f t="shared" ref="E786:E801" si="159">IF(A786="","",IF(B786+C786&gt;$D$6,$D$6,B786+C786))</f>
        <v/>
      </c>
    </row>
    <row r="787" spans="1:5" x14ac:dyDescent="0.2">
      <c r="A787" s="22" t="str">
        <f t="shared" si="152"/>
        <v/>
      </c>
      <c r="B787" s="87" t="str">
        <f t="shared" si="157"/>
        <v/>
      </c>
      <c r="C787" s="87" t="str">
        <f t="shared" si="158"/>
        <v/>
      </c>
      <c r="D787" s="87" t="str">
        <f t="shared" si="156"/>
        <v/>
      </c>
      <c r="E787" s="87" t="str">
        <f t="shared" si="159"/>
        <v/>
      </c>
    </row>
    <row r="788" spans="1:5" x14ac:dyDescent="0.2">
      <c r="A788" s="22" t="str">
        <f t="shared" si="152"/>
        <v/>
      </c>
      <c r="B788" s="87" t="str">
        <f t="shared" si="157"/>
        <v/>
      </c>
      <c r="C788" s="87" t="str">
        <f t="shared" si="158"/>
        <v/>
      </c>
      <c r="D788" s="87" t="str">
        <f t="shared" si="156"/>
        <v/>
      </c>
      <c r="E788" s="87" t="str">
        <f t="shared" si="159"/>
        <v/>
      </c>
    </row>
    <row r="789" spans="1:5" x14ac:dyDescent="0.2">
      <c r="A789" s="22" t="str">
        <f t="shared" si="152"/>
        <v/>
      </c>
      <c r="B789" s="87" t="str">
        <f t="shared" si="157"/>
        <v/>
      </c>
      <c r="C789" s="87" t="str">
        <f t="shared" si="158"/>
        <v/>
      </c>
      <c r="D789" s="87" t="str">
        <f t="shared" si="156"/>
        <v/>
      </c>
      <c r="E789" s="87" t="str">
        <f t="shared" si="159"/>
        <v/>
      </c>
    </row>
    <row r="790" spans="1:5" x14ac:dyDescent="0.2">
      <c r="A790" s="22" t="str">
        <f t="shared" si="152"/>
        <v/>
      </c>
      <c r="B790" s="87" t="str">
        <f t="shared" si="157"/>
        <v/>
      </c>
      <c r="C790" s="87" t="str">
        <f t="shared" si="158"/>
        <v/>
      </c>
      <c r="D790" s="87" t="str">
        <f t="shared" si="156"/>
        <v/>
      </c>
      <c r="E790" s="87" t="str">
        <f t="shared" si="159"/>
        <v/>
      </c>
    </row>
    <row r="791" spans="1:5" x14ac:dyDescent="0.2">
      <c r="A791" s="22" t="str">
        <f t="shared" si="152"/>
        <v/>
      </c>
      <c r="B791" s="87" t="str">
        <f t="shared" si="157"/>
        <v/>
      </c>
      <c r="C791" s="87" t="str">
        <f t="shared" si="158"/>
        <v/>
      </c>
      <c r="D791" s="87" t="str">
        <f t="shared" si="156"/>
        <v/>
      </c>
      <c r="E791" s="87" t="str">
        <f t="shared" si="159"/>
        <v/>
      </c>
    </row>
    <row r="792" spans="1:5" x14ac:dyDescent="0.2">
      <c r="A792" s="22" t="str">
        <f t="shared" si="152"/>
        <v/>
      </c>
      <c r="B792" s="87" t="str">
        <f t="shared" si="157"/>
        <v/>
      </c>
      <c r="C792" s="87" t="str">
        <f t="shared" si="158"/>
        <v/>
      </c>
      <c r="D792" s="87" t="str">
        <f t="shared" si="156"/>
        <v/>
      </c>
      <c r="E792" s="87" t="str">
        <f t="shared" si="159"/>
        <v/>
      </c>
    </row>
    <row r="793" spans="1:5" x14ac:dyDescent="0.2">
      <c r="A793" s="22" t="str">
        <f t="shared" si="152"/>
        <v/>
      </c>
      <c r="B793" s="87" t="str">
        <f t="shared" si="157"/>
        <v/>
      </c>
      <c r="C793" s="87" t="str">
        <f t="shared" si="158"/>
        <v/>
      </c>
      <c r="D793" s="87" t="str">
        <f t="shared" si="156"/>
        <v/>
      </c>
      <c r="E793" s="87" t="str">
        <f t="shared" si="159"/>
        <v/>
      </c>
    </row>
    <row r="794" spans="1:5" x14ac:dyDescent="0.2">
      <c r="A794" s="22" t="str">
        <f t="shared" si="152"/>
        <v/>
      </c>
      <c r="B794" s="87" t="str">
        <f t="shared" si="157"/>
        <v/>
      </c>
      <c r="C794" s="87" t="str">
        <f t="shared" si="158"/>
        <v/>
      </c>
      <c r="D794" s="87" t="str">
        <f t="shared" si="156"/>
        <v/>
      </c>
      <c r="E794" s="87" t="str">
        <f t="shared" si="159"/>
        <v/>
      </c>
    </row>
    <row r="795" spans="1:5" x14ac:dyDescent="0.2">
      <c r="A795" s="22" t="str">
        <f t="shared" si="152"/>
        <v/>
      </c>
      <c r="B795" s="87" t="str">
        <f t="shared" si="157"/>
        <v/>
      </c>
      <c r="C795" s="87" t="str">
        <f t="shared" si="158"/>
        <v/>
      </c>
      <c r="D795" s="87" t="str">
        <f t="shared" si="156"/>
        <v/>
      </c>
      <c r="E795" s="87" t="str">
        <f t="shared" si="159"/>
        <v/>
      </c>
    </row>
    <row r="796" spans="1:5" x14ac:dyDescent="0.2">
      <c r="A796" s="22" t="str">
        <f t="shared" si="152"/>
        <v/>
      </c>
      <c r="B796" s="87" t="str">
        <f t="shared" si="157"/>
        <v/>
      </c>
      <c r="C796" s="87" t="str">
        <f t="shared" si="158"/>
        <v/>
      </c>
      <c r="D796" s="87" t="str">
        <f t="shared" si="156"/>
        <v/>
      </c>
      <c r="E796" s="87" t="str">
        <f t="shared" si="159"/>
        <v/>
      </c>
    </row>
    <row r="797" spans="1:5" x14ac:dyDescent="0.2">
      <c r="A797" s="22" t="str">
        <f t="shared" si="152"/>
        <v/>
      </c>
      <c r="B797" s="87" t="str">
        <f t="shared" si="157"/>
        <v/>
      </c>
      <c r="C797" s="87" t="str">
        <f t="shared" si="158"/>
        <v/>
      </c>
      <c r="D797" s="87" t="str">
        <f t="shared" si="156"/>
        <v/>
      </c>
      <c r="E797" s="87" t="str">
        <f t="shared" si="159"/>
        <v/>
      </c>
    </row>
    <row r="798" spans="1:5" x14ac:dyDescent="0.2">
      <c r="A798" s="22" t="str">
        <f t="shared" si="152"/>
        <v/>
      </c>
      <c r="B798" s="87" t="str">
        <f t="shared" si="157"/>
        <v/>
      </c>
      <c r="C798" s="87" t="str">
        <f t="shared" si="158"/>
        <v/>
      </c>
      <c r="D798" s="87" t="str">
        <f t="shared" si="156"/>
        <v/>
      </c>
      <c r="E798" s="87" t="str">
        <f t="shared" si="159"/>
        <v/>
      </c>
    </row>
    <row r="799" spans="1:5" x14ac:dyDescent="0.2">
      <c r="A799" s="22" t="str">
        <f t="shared" si="152"/>
        <v/>
      </c>
      <c r="B799" s="87" t="str">
        <f t="shared" si="157"/>
        <v/>
      </c>
      <c r="C799" s="87" t="str">
        <f t="shared" si="158"/>
        <v/>
      </c>
      <c r="D799" s="87" t="str">
        <f t="shared" si="156"/>
        <v/>
      </c>
      <c r="E799" s="87" t="str">
        <f t="shared" si="159"/>
        <v/>
      </c>
    </row>
    <row r="800" spans="1:5" x14ac:dyDescent="0.2">
      <c r="A800" s="22" t="str">
        <f t="shared" si="152"/>
        <v/>
      </c>
      <c r="B800" s="87" t="str">
        <f t="shared" si="157"/>
        <v/>
      </c>
      <c r="C800" s="87" t="str">
        <f t="shared" si="158"/>
        <v/>
      </c>
      <c r="D800" s="87" t="str">
        <f t="shared" ref="D800:D815" si="160">IF(A800="","",ROUND(E800-C800,2))</f>
        <v/>
      </c>
      <c r="E800" s="87" t="str">
        <f t="shared" si="159"/>
        <v/>
      </c>
    </row>
    <row r="801" spans="1:5" x14ac:dyDescent="0.2">
      <c r="A801" s="22" t="str">
        <f t="shared" ref="A801:A832" si="161">IF(OR(E800&lt;$D$6,E800=""),"",A800+1)</f>
        <v/>
      </c>
      <c r="B801" s="87" t="str">
        <f t="shared" ref="B801:B816" si="162">IF(A801="","",IF(AND(B800-D800=0,E800=0),"",B800-D800))</f>
        <v/>
      </c>
      <c r="C801" s="87" t="str">
        <f t="shared" ref="C801:C816" si="163">IF(A801="","",ROUND(B801*$D$5/12,2))</f>
        <v/>
      </c>
      <c r="D801" s="87" t="str">
        <f t="shared" si="160"/>
        <v/>
      </c>
      <c r="E801" s="87" t="str">
        <f t="shared" si="159"/>
        <v/>
      </c>
    </row>
    <row r="802" spans="1:5" x14ac:dyDescent="0.2">
      <c r="A802" s="22" t="str">
        <f t="shared" si="161"/>
        <v/>
      </c>
      <c r="B802" s="87" t="str">
        <f t="shared" si="162"/>
        <v/>
      </c>
      <c r="C802" s="87" t="str">
        <f t="shared" si="163"/>
        <v/>
      </c>
      <c r="D802" s="87" t="str">
        <f t="shared" si="160"/>
        <v/>
      </c>
      <c r="E802" s="87" t="str">
        <f t="shared" ref="E802:E817" si="164">IF(A802="","",IF(B802+C802&gt;$D$6,$D$6,B802+C802))</f>
        <v/>
      </c>
    </row>
    <row r="803" spans="1:5" x14ac:dyDescent="0.2">
      <c r="A803" s="22" t="str">
        <f t="shared" si="161"/>
        <v/>
      </c>
      <c r="B803" s="87" t="str">
        <f t="shared" si="162"/>
        <v/>
      </c>
      <c r="C803" s="87" t="str">
        <f t="shared" si="163"/>
        <v/>
      </c>
      <c r="D803" s="87" t="str">
        <f t="shared" si="160"/>
        <v/>
      </c>
      <c r="E803" s="87" t="str">
        <f t="shared" si="164"/>
        <v/>
      </c>
    </row>
    <row r="804" spans="1:5" x14ac:dyDescent="0.2">
      <c r="A804" s="22" t="str">
        <f t="shared" si="161"/>
        <v/>
      </c>
      <c r="B804" s="87" t="str">
        <f t="shared" si="162"/>
        <v/>
      </c>
      <c r="C804" s="87" t="str">
        <f t="shared" si="163"/>
        <v/>
      </c>
      <c r="D804" s="87" t="str">
        <f t="shared" si="160"/>
        <v/>
      </c>
      <c r="E804" s="87" t="str">
        <f t="shared" si="164"/>
        <v/>
      </c>
    </row>
    <row r="805" spans="1:5" x14ac:dyDescent="0.2">
      <c r="A805" s="22" t="str">
        <f t="shared" si="161"/>
        <v/>
      </c>
      <c r="B805" s="87" t="str">
        <f t="shared" si="162"/>
        <v/>
      </c>
      <c r="C805" s="87" t="str">
        <f t="shared" si="163"/>
        <v/>
      </c>
      <c r="D805" s="87" t="str">
        <f t="shared" si="160"/>
        <v/>
      </c>
      <c r="E805" s="87" t="str">
        <f t="shared" si="164"/>
        <v/>
      </c>
    </row>
    <row r="806" spans="1:5" x14ac:dyDescent="0.2">
      <c r="A806" s="22" t="str">
        <f t="shared" si="161"/>
        <v/>
      </c>
      <c r="B806" s="87" t="str">
        <f t="shared" si="162"/>
        <v/>
      </c>
      <c r="C806" s="87" t="str">
        <f t="shared" si="163"/>
        <v/>
      </c>
      <c r="D806" s="87" t="str">
        <f t="shared" si="160"/>
        <v/>
      </c>
      <c r="E806" s="87" t="str">
        <f t="shared" si="164"/>
        <v/>
      </c>
    </row>
    <row r="807" spans="1:5" x14ac:dyDescent="0.2">
      <c r="A807" s="22" t="str">
        <f t="shared" si="161"/>
        <v/>
      </c>
      <c r="B807" s="87" t="str">
        <f t="shared" si="162"/>
        <v/>
      </c>
      <c r="C807" s="87" t="str">
        <f t="shared" si="163"/>
        <v/>
      </c>
      <c r="D807" s="87" t="str">
        <f t="shared" si="160"/>
        <v/>
      </c>
      <c r="E807" s="87" t="str">
        <f t="shared" si="164"/>
        <v/>
      </c>
    </row>
    <row r="808" spans="1:5" x14ac:dyDescent="0.2">
      <c r="A808" s="22" t="str">
        <f t="shared" si="161"/>
        <v/>
      </c>
      <c r="B808" s="87" t="str">
        <f t="shared" si="162"/>
        <v/>
      </c>
      <c r="C808" s="87" t="str">
        <f t="shared" si="163"/>
        <v/>
      </c>
      <c r="D808" s="87" t="str">
        <f t="shared" si="160"/>
        <v/>
      </c>
      <c r="E808" s="87" t="str">
        <f t="shared" si="164"/>
        <v/>
      </c>
    </row>
    <row r="809" spans="1:5" x14ac:dyDescent="0.2">
      <c r="A809" s="22" t="str">
        <f t="shared" si="161"/>
        <v/>
      </c>
      <c r="B809" s="87" t="str">
        <f t="shared" si="162"/>
        <v/>
      </c>
      <c r="C809" s="87" t="str">
        <f t="shared" si="163"/>
        <v/>
      </c>
      <c r="D809" s="87" t="str">
        <f t="shared" si="160"/>
        <v/>
      </c>
      <c r="E809" s="87" t="str">
        <f t="shared" si="164"/>
        <v/>
      </c>
    </row>
    <row r="810" spans="1:5" x14ac:dyDescent="0.2">
      <c r="A810" s="22" t="str">
        <f t="shared" si="161"/>
        <v/>
      </c>
      <c r="B810" s="87" t="str">
        <f t="shared" si="162"/>
        <v/>
      </c>
      <c r="C810" s="87" t="str">
        <f t="shared" si="163"/>
        <v/>
      </c>
      <c r="D810" s="87" t="str">
        <f t="shared" si="160"/>
        <v/>
      </c>
      <c r="E810" s="87" t="str">
        <f t="shared" si="164"/>
        <v/>
      </c>
    </row>
    <row r="811" spans="1:5" x14ac:dyDescent="0.2">
      <c r="A811" s="22" t="str">
        <f t="shared" si="161"/>
        <v/>
      </c>
      <c r="B811" s="87" t="str">
        <f t="shared" si="162"/>
        <v/>
      </c>
      <c r="C811" s="87" t="str">
        <f t="shared" si="163"/>
        <v/>
      </c>
      <c r="D811" s="87" t="str">
        <f t="shared" si="160"/>
        <v/>
      </c>
      <c r="E811" s="87" t="str">
        <f t="shared" si="164"/>
        <v/>
      </c>
    </row>
    <row r="812" spans="1:5" x14ac:dyDescent="0.2">
      <c r="A812" s="22" t="str">
        <f t="shared" si="161"/>
        <v/>
      </c>
      <c r="B812" s="87" t="str">
        <f t="shared" si="162"/>
        <v/>
      </c>
      <c r="C812" s="87" t="str">
        <f t="shared" si="163"/>
        <v/>
      </c>
      <c r="D812" s="87" t="str">
        <f t="shared" si="160"/>
        <v/>
      </c>
      <c r="E812" s="87" t="str">
        <f t="shared" si="164"/>
        <v/>
      </c>
    </row>
    <row r="813" spans="1:5" x14ac:dyDescent="0.2">
      <c r="A813" s="22" t="str">
        <f t="shared" si="161"/>
        <v/>
      </c>
      <c r="B813" s="87" t="str">
        <f t="shared" si="162"/>
        <v/>
      </c>
      <c r="C813" s="87" t="str">
        <f t="shared" si="163"/>
        <v/>
      </c>
      <c r="D813" s="87" t="str">
        <f t="shared" si="160"/>
        <v/>
      </c>
      <c r="E813" s="87" t="str">
        <f t="shared" si="164"/>
        <v/>
      </c>
    </row>
    <row r="814" spans="1:5" x14ac:dyDescent="0.2">
      <c r="A814" s="22" t="str">
        <f t="shared" si="161"/>
        <v/>
      </c>
      <c r="B814" s="87" t="str">
        <f t="shared" si="162"/>
        <v/>
      </c>
      <c r="C814" s="87" t="str">
        <f t="shared" si="163"/>
        <v/>
      </c>
      <c r="D814" s="87" t="str">
        <f t="shared" si="160"/>
        <v/>
      </c>
      <c r="E814" s="87" t="str">
        <f t="shared" si="164"/>
        <v/>
      </c>
    </row>
    <row r="815" spans="1:5" x14ac:dyDescent="0.2">
      <c r="A815" s="22" t="str">
        <f t="shared" si="161"/>
        <v/>
      </c>
      <c r="B815" s="87" t="str">
        <f t="shared" si="162"/>
        <v/>
      </c>
      <c r="C815" s="87" t="str">
        <f t="shared" si="163"/>
        <v/>
      </c>
      <c r="D815" s="87" t="str">
        <f t="shared" si="160"/>
        <v/>
      </c>
      <c r="E815" s="87" t="str">
        <f t="shared" si="164"/>
        <v/>
      </c>
    </row>
    <row r="816" spans="1:5" x14ac:dyDescent="0.2">
      <c r="A816" s="22" t="str">
        <f t="shared" si="161"/>
        <v/>
      </c>
      <c r="B816" s="87" t="str">
        <f t="shared" si="162"/>
        <v/>
      </c>
      <c r="C816" s="87" t="str">
        <f t="shared" si="163"/>
        <v/>
      </c>
      <c r="D816" s="87" t="str">
        <f t="shared" ref="D816:D831" si="165">IF(A816="","",ROUND(E816-C816,2))</f>
        <v/>
      </c>
      <c r="E816" s="87" t="str">
        <f t="shared" si="164"/>
        <v/>
      </c>
    </row>
    <row r="817" spans="1:5" x14ac:dyDescent="0.2">
      <c r="A817" s="22" t="str">
        <f t="shared" si="161"/>
        <v/>
      </c>
      <c r="B817" s="87" t="str">
        <f t="shared" ref="B817:B832" si="166">IF(A817="","",IF(AND(B816-D816=0,E816=0),"",B816-D816))</f>
        <v/>
      </c>
      <c r="C817" s="87" t="str">
        <f t="shared" ref="C817:C832" si="167">IF(A817="","",ROUND(B817*$D$5/12,2))</f>
        <v/>
      </c>
      <c r="D817" s="87" t="str">
        <f t="shared" si="165"/>
        <v/>
      </c>
      <c r="E817" s="87" t="str">
        <f t="shared" si="164"/>
        <v/>
      </c>
    </row>
    <row r="818" spans="1:5" x14ac:dyDescent="0.2">
      <c r="A818" s="22" t="str">
        <f t="shared" si="161"/>
        <v/>
      </c>
      <c r="B818" s="87" t="str">
        <f t="shared" si="166"/>
        <v/>
      </c>
      <c r="C818" s="87" t="str">
        <f t="shared" si="167"/>
        <v/>
      </c>
      <c r="D818" s="87" t="str">
        <f t="shared" si="165"/>
        <v/>
      </c>
      <c r="E818" s="87" t="str">
        <f t="shared" ref="E818:E833" si="168">IF(A818="","",IF(B818+C818&gt;$D$6,$D$6,B818+C818))</f>
        <v/>
      </c>
    </row>
    <row r="819" spans="1:5" x14ac:dyDescent="0.2">
      <c r="A819" s="22" t="str">
        <f t="shared" si="161"/>
        <v/>
      </c>
      <c r="B819" s="87" t="str">
        <f t="shared" si="166"/>
        <v/>
      </c>
      <c r="C819" s="87" t="str">
        <f t="shared" si="167"/>
        <v/>
      </c>
      <c r="D819" s="87" t="str">
        <f t="shared" si="165"/>
        <v/>
      </c>
      <c r="E819" s="87" t="str">
        <f t="shared" si="168"/>
        <v/>
      </c>
    </row>
    <row r="820" spans="1:5" x14ac:dyDescent="0.2">
      <c r="A820" s="22" t="str">
        <f t="shared" si="161"/>
        <v/>
      </c>
      <c r="B820" s="87" t="str">
        <f t="shared" si="166"/>
        <v/>
      </c>
      <c r="C820" s="87" t="str">
        <f t="shared" si="167"/>
        <v/>
      </c>
      <c r="D820" s="87" t="str">
        <f t="shared" si="165"/>
        <v/>
      </c>
      <c r="E820" s="87" t="str">
        <f t="shared" si="168"/>
        <v/>
      </c>
    </row>
    <row r="821" spans="1:5" x14ac:dyDescent="0.2">
      <c r="A821" s="22" t="str">
        <f t="shared" si="161"/>
        <v/>
      </c>
      <c r="B821" s="87" t="str">
        <f t="shared" si="166"/>
        <v/>
      </c>
      <c r="C821" s="87" t="str">
        <f t="shared" si="167"/>
        <v/>
      </c>
      <c r="D821" s="87" t="str">
        <f t="shared" si="165"/>
        <v/>
      </c>
      <c r="E821" s="87" t="str">
        <f t="shared" si="168"/>
        <v/>
      </c>
    </row>
    <row r="822" spans="1:5" x14ac:dyDescent="0.2">
      <c r="A822" s="22" t="str">
        <f t="shared" si="161"/>
        <v/>
      </c>
      <c r="B822" s="87" t="str">
        <f t="shared" si="166"/>
        <v/>
      </c>
      <c r="C822" s="87" t="str">
        <f t="shared" si="167"/>
        <v/>
      </c>
      <c r="D822" s="87" t="str">
        <f t="shared" si="165"/>
        <v/>
      </c>
      <c r="E822" s="87" t="str">
        <f t="shared" si="168"/>
        <v/>
      </c>
    </row>
    <row r="823" spans="1:5" x14ac:dyDescent="0.2">
      <c r="A823" s="22" t="str">
        <f t="shared" si="161"/>
        <v/>
      </c>
      <c r="B823" s="87" t="str">
        <f t="shared" si="166"/>
        <v/>
      </c>
      <c r="C823" s="87" t="str">
        <f t="shared" si="167"/>
        <v/>
      </c>
      <c r="D823" s="87" t="str">
        <f t="shared" si="165"/>
        <v/>
      </c>
      <c r="E823" s="87" t="str">
        <f t="shared" si="168"/>
        <v/>
      </c>
    </row>
    <row r="824" spans="1:5" x14ac:dyDescent="0.2">
      <c r="A824" s="22" t="str">
        <f t="shared" si="161"/>
        <v/>
      </c>
      <c r="B824" s="87" t="str">
        <f t="shared" si="166"/>
        <v/>
      </c>
      <c r="C824" s="87" t="str">
        <f t="shared" si="167"/>
        <v/>
      </c>
      <c r="D824" s="87" t="str">
        <f t="shared" si="165"/>
        <v/>
      </c>
      <c r="E824" s="87" t="str">
        <f t="shared" si="168"/>
        <v/>
      </c>
    </row>
    <row r="825" spans="1:5" x14ac:dyDescent="0.2">
      <c r="A825" s="22" t="str">
        <f t="shared" si="161"/>
        <v/>
      </c>
      <c r="B825" s="87" t="str">
        <f t="shared" si="166"/>
        <v/>
      </c>
      <c r="C825" s="87" t="str">
        <f t="shared" si="167"/>
        <v/>
      </c>
      <c r="D825" s="87" t="str">
        <f t="shared" si="165"/>
        <v/>
      </c>
      <c r="E825" s="87" t="str">
        <f t="shared" si="168"/>
        <v/>
      </c>
    </row>
    <row r="826" spans="1:5" x14ac:dyDescent="0.2">
      <c r="A826" s="22" t="str">
        <f t="shared" si="161"/>
        <v/>
      </c>
      <c r="B826" s="87" t="str">
        <f t="shared" si="166"/>
        <v/>
      </c>
      <c r="C826" s="87" t="str">
        <f t="shared" si="167"/>
        <v/>
      </c>
      <c r="D826" s="87" t="str">
        <f t="shared" si="165"/>
        <v/>
      </c>
      <c r="E826" s="87" t="str">
        <f t="shared" si="168"/>
        <v/>
      </c>
    </row>
    <row r="827" spans="1:5" x14ac:dyDescent="0.2">
      <c r="A827" s="22" t="str">
        <f t="shared" si="161"/>
        <v/>
      </c>
      <c r="B827" s="87" t="str">
        <f t="shared" si="166"/>
        <v/>
      </c>
      <c r="C827" s="87" t="str">
        <f t="shared" si="167"/>
        <v/>
      </c>
      <c r="D827" s="87" t="str">
        <f t="shared" si="165"/>
        <v/>
      </c>
      <c r="E827" s="87" t="str">
        <f t="shared" si="168"/>
        <v/>
      </c>
    </row>
    <row r="828" spans="1:5" x14ac:dyDescent="0.2">
      <c r="A828" s="22" t="str">
        <f t="shared" si="161"/>
        <v/>
      </c>
      <c r="B828" s="87" t="str">
        <f t="shared" si="166"/>
        <v/>
      </c>
      <c r="C828" s="87" t="str">
        <f t="shared" si="167"/>
        <v/>
      </c>
      <c r="D828" s="87" t="str">
        <f t="shared" si="165"/>
        <v/>
      </c>
      <c r="E828" s="87" t="str">
        <f t="shared" si="168"/>
        <v/>
      </c>
    </row>
    <row r="829" spans="1:5" x14ac:dyDescent="0.2">
      <c r="A829" s="22" t="str">
        <f t="shared" si="161"/>
        <v/>
      </c>
      <c r="B829" s="87" t="str">
        <f t="shared" si="166"/>
        <v/>
      </c>
      <c r="C829" s="87" t="str">
        <f t="shared" si="167"/>
        <v/>
      </c>
      <c r="D829" s="87" t="str">
        <f t="shared" si="165"/>
        <v/>
      </c>
      <c r="E829" s="87" t="str">
        <f t="shared" si="168"/>
        <v/>
      </c>
    </row>
    <row r="830" spans="1:5" x14ac:dyDescent="0.2">
      <c r="A830" s="22" t="str">
        <f t="shared" si="161"/>
        <v/>
      </c>
      <c r="B830" s="87" t="str">
        <f t="shared" si="166"/>
        <v/>
      </c>
      <c r="C830" s="87" t="str">
        <f t="shared" si="167"/>
        <v/>
      </c>
      <c r="D830" s="87" t="str">
        <f t="shared" si="165"/>
        <v/>
      </c>
      <c r="E830" s="87" t="str">
        <f t="shared" si="168"/>
        <v/>
      </c>
    </row>
    <row r="831" spans="1:5" x14ac:dyDescent="0.2">
      <c r="A831" s="22" t="str">
        <f t="shared" si="161"/>
        <v/>
      </c>
      <c r="B831" s="87" t="str">
        <f t="shared" si="166"/>
        <v/>
      </c>
      <c r="C831" s="87" t="str">
        <f t="shared" si="167"/>
        <v/>
      </c>
      <c r="D831" s="87" t="str">
        <f t="shared" si="165"/>
        <v/>
      </c>
      <c r="E831" s="87" t="str">
        <f t="shared" si="168"/>
        <v/>
      </c>
    </row>
    <row r="832" spans="1:5" x14ac:dyDescent="0.2">
      <c r="A832" s="22" t="str">
        <f t="shared" si="161"/>
        <v/>
      </c>
      <c r="B832" s="87" t="str">
        <f t="shared" si="166"/>
        <v/>
      </c>
      <c r="C832" s="87" t="str">
        <f t="shared" si="167"/>
        <v/>
      </c>
      <c r="D832" s="87" t="str">
        <f t="shared" ref="D832:D847" si="169">IF(A832="","",ROUND(E832-C832,2))</f>
        <v/>
      </c>
      <c r="E832" s="87" t="str">
        <f t="shared" si="168"/>
        <v/>
      </c>
    </row>
    <row r="833" spans="1:5" x14ac:dyDescent="0.2">
      <c r="A833" s="22" t="str">
        <f t="shared" ref="A833:A848" si="170">IF(OR(E832&lt;$D$6,E832=""),"",A832+1)</f>
        <v/>
      </c>
      <c r="B833" s="87" t="str">
        <f t="shared" ref="B833:B848" si="171">IF(A833="","",IF(AND(B832-D832=0,E832=0),"",B832-D832))</f>
        <v/>
      </c>
      <c r="C833" s="87" t="str">
        <f t="shared" ref="C833:C848" si="172">IF(A833="","",ROUND(B833*$D$5/12,2))</f>
        <v/>
      </c>
      <c r="D833" s="87" t="str">
        <f t="shared" si="169"/>
        <v/>
      </c>
      <c r="E833" s="87" t="str">
        <f t="shared" si="168"/>
        <v/>
      </c>
    </row>
    <row r="834" spans="1:5" x14ac:dyDescent="0.2">
      <c r="A834" s="22" t="str">
        <f t="shared" si="170"/>
        <v/>
      </c>
      <c r="B834" s="87" t="str">
        <f t="shared" si="171"/>
        <v/>
      </c>
      <c r="C834" s="87" t="str">
        <f t="shared" si="172"/>
        <v/>
      </c>
      <c r="D834" s="87" t="str">
        <f t="shared" si="169"/>
        <v/>
      </c>
      <c r="E834" s="87" t="str">
        <f t="shared" ref="E834:E849" si="173">IF(A834="","",IF(B834+C834&gt;$D$6,$D$6,B834+C834))</f>
        <v/>
      </c>
    </row>
    <row r="835" spans="1:5" x14ac:dyDescent="0.2">
      <c r="A835" s="22" t="str">
        <f t="shared" si="170"/>
        <v/>
      </c>
      <c r="B835" s="87" t="str">
        <f t="shared" si="171"/>
        <v/>
      </c>
      <c r="C835" s="87" t="str">
        <f t="shared" si="172"/>
        <v/>
      </c>
      <c r="D835" s="87" t="str">
        <f t="shared" si="169"/>
        <v/>
      </c>
      <c r="E835" s="87" t="str">
        <f t="shared" si="173"/>
        <v/>
      </c>
    </row>
    <row r="836" spans="1:5" x14ac:dyDescent="0.2">
      <c r="A836" s="22" t="str">
        <f t="shared" si="170"/>
        <v/>
      </c>
      <c r="B836" s="87" t="str">
        <f t="shared" si="171"/>
        <v/>
      </c>
      <c r="C836" s="87" t="str">
        <f t="shared" si="172"/>
        <v/>
      </c>
      <c r="D836" s="87" t="str">
        <f t="shared" si="169"/>
        <v/>
      </c>
      <c r="E836" s="87" t="str">
        <f t="shared" si="173"/>
        <v/>
      </c>
    </row>
    <row r="837" spans="1:5" x14ac:dyDescent="0.2">
      <c r="A837" s="22" t="str">
        <f t="shared" si="170"/>
        <v/>
      </c>
      <c r="B837" s="87" t="str">
        <f t="shared" si="171"/>
        <v/>
      </c>
      <c r="C837" s="87" t="str">
        <f t="shared" si="172"/>
        <v/>
      </c>
      <c r="D837" s="87" t="str">
        <f t="shared" si="169"/>
        <v/>
      </c>
      <c r="E837" s="87" t="str">
        <f t="shared" si="173"/>
        <v/>
      </c>
    </row>
    <row r="838" spans="1:5" x14ac:dyDescent="0.2">
      <c r="A838" s="22" t="str">
        <f t="shared" si="170"/>
        <v/>
      </c>
      <c r="B838" s="87" t="str">
        <f t="shared" si="171"/>
        <v/>
      </c>
      <c r="C838" s="87" t="str">
        <f t="shared" si="172"/>
        <v/>
      </c>
      <c r="D838" s="87" t="str">
        <f t="shared" si="169"/>
        <v/>
      </c>
      <c r="E838" s="87" t="str">
        <f t="shared" si="173"/>
        <v/>
      </c>
    </row>
    <row r="839" spans="1:5" x14ac:dyDescent="0.2">
      <c r="A839" s="22" t="str">
        <f t="shared" si="170"/>
        <v/>
      </c>
      <c r="B839" s="87" t="str">
        <f t="shared" si="171"/>
        <v/>
      </c>
      <c r="C839" s="87" t="str">
        <f t="shared" si="172"/>
        <v/>
      </c>
      <c r="D839" s="87" t="str">
        <f t="shared" si="169"/>
        <v/>
      </c>
      <c r="E839" s="87" t="str">
        <f t="shared" si="173"/>
        <v/>
      </c>
    </row>
    <row r="840" spans="1:5" x14ac:dyDescent="0.2">
      <c r="A840" s="22" t="str">
        <f t="shared" si="170"/>
        <v/>
      </c>
      <c r="B840" s="87" t="str">
        <f t="shared" si="171"/>
        <v/>
      </c>
      <c r="C840" s="87" t="str">
        <f t="shared" si="172"/>
        <v/>
      </c>
      <c r="D840" s="87" t="str">
        <f t="shared" si="169"/>
        <v/>
      </c>
      <c r="E840" s="87" t="str">
        <f t="shared" si="173"/>
        <v/>
      </c>
    </row>
    <row r="841" spans="1:5" x14ac:dyDescent="0.2">
      <c r="A841" s="22" t="str">
        <f t="shared" si="170"/>
        <v/>
      </c>
      <c r="B841" s="87" t="str">
        <f t="shared" si="171"/>
        <v/>
      </c>
      <c r="C841" s="87" t="str">
        <f t="shared" si="172"/>
        <v/>
      </c>
      <c r="D841" s="87" t="str">
        <f t="shared" si="169"/>
        <v/>
      </c>
      <c r="E841" s="87" t="str">
        <f t="shared" si="173"/>
        <v/>
      </c>
    </row>
    <row r="842" spans="1:5" x14ac:dyDescent="0.2">
      <c r="A842" s="22" t="str">
        <f t="shared" si="170"/>
        <v/>
      </c>
      <c r="B842" s="87" t="str">
        <f t="shared" si="171"/>
        <v/>
      </c>
      <c r="C842" s="87" t="str">
        <f t="shared" si="172"/>
        <v/>
      </c>
      <c r="D842" s="87" t="str">
        <f t="shared" si="169"/>
        <v/>
      </c>
      <c r="E842" s="87" t="str">
        <f t="shared" si="173"/>
        <v/>
      </c>
    </row>
    <row r="843" spans="1:5" x14ac:dyDescent="0.2">
      <c r="A843" s="22" t="str">
        <f t="shared" si="170"/>
        <v/>
      </c>
      <c r="B843" s="87" t="str">
        <f t="shared" si="171"/>
        <v/>
      </c>
      <c r="C843" s="87" t="str">
        <f t="shared" si="172"/>
        <v/>
      </c>
      <c r="D843" s="87" t="str">
        <f t="shared" si="169"/>
        <v/>
      </c>
      <c r="E843" s="87" t="str">
        <f t="shared" si="173"/>
        <v/>
      </c>
    </row>
    <row r="844" spans="1:5" x14ac:dyDescent="0.2">
      <c r="A844" s="22" t="str">
        <f t="shared" si="170"/>
        <v/>
      </c>
      <c r="B844" s="87" t="str">
        <f t="shared" si="171"/>
        <v/>
      </c>
      <c r="C844" s="87" t="str">
        <f t="shared" si="172"/>
        <v/>
      </c>
      <c r="D844" s="87" t="str">
        <f t="shared" si="169"/>
        <v/>
      </c>
      <c r="E844" s="87" t="str">
        <f t="shared" si="173"/>
        <v/>
      </c>
    </row>
    <row r="845" spans="1:5" x14ac:dyDescent="0.2">
      <c r="A845" s="22" t="str">
        <f t="shared" si="170"/>
        <v/>
      </c>
      <c r="B845" s="87" t="str">
        <f t="shared" si="171"/>
        <v/>
      </c>
      <c r="C845" s="87" t="str">
        <f t="shared" si="172"/>
        <v/>
      </c>
      <c r="D845" s="87" t="str">
        <f t="shared" si="169"/>
        <v/>
      </c>
      <c r="E845" s="87" t="str">
        <f t="shared" si="173"/>
        <v/>
      </c>
    </row>
    <row r="846" spans="1:5" x14ac:dyDescent="0.2">
      <c r="A846" s="22" t="str">
        <f t="shared" si="170"/>
        <v/>
      </c>
      <c r="B846" s="87" t="str">
        <f t="shared" si="171"/>
        <v/>
      </c>
      <c r="C846" s="87" t="str">
        <f t="shared" si="172"/>
        <v/>
      </c>
      <c r="D846" s="87" t="str">
        <f t="shared" si="169"/>
        <v/>
      </c>
      <c r="E846" s="87" t="str">
        <f t="shared" si="173"/>
        <v/>
      </c>
    </row>
    <row r="847" spans="1:5" x14ac:dyDescent="0.2">
      <c r="A847" s="22" t="str">
        <f t="shared" si="170"/>
        <v/>
      </c>
      <c r="B847" s="87" t="str">
        <f t="shared" si="171"/>
        <v/>
      </c>
      <c r="C847" s="87" t="str">
        <f t="shared" si="172"/>
        <v/>
      </c>
      <c r="D847" s="87" t="str">
        <f t="shared" si="169"/>
        <v/>
      </c>
      <c r="E847" s="87" t="str">
        <f t="shared" si="173"/>
        <v/>
      </c>
    </row>
    <row r="848" spans="1:5" x14ac:dyDescent="0.2">
      <c r="A848" s="22" t="str">
        <f t="shared" si="170"/>
        <v/>
      </c>
      <c r="B848" s="87" t="str">
        <f t="shared" si="171"/>
        <v/>
      </c>
      <c r="C848" s="87" t="str">
        <f t="shared" si="172"/>
        <v/>
      </c>
      <c r="D848" s="87" t="str">
        <f>IF(A848="","",ROUND(E848-C848,2))</f>
        <v/>
      </c>
      <c r="E848" s="87" t="str">
        <f t="shared" si="173"/>
        <v/>
      </c>
    </row>
    <row r="849" spans="1:5" x14ac:dyDescent="0.2">
      <c r="A849" s="22" t="str">
        <f>IF(OR(E848&lt;$D$6,E848=""),"",A848+1)</f>
        <v/>
      </c>
      <c r="B849" s="87" t="str">
        <f>IF(A849="","",IF(AND(B848-D848=0,E848=0),"",B848-D848))</f>
        <v/>
      </c>
      <c r="C849" s="87" t="str">
        <f>IF(A849="","",ROUND(B849*$D$5/12,2))</f>
        <v/>
      </c>
      <c r="D849" s="87" t="str">
        <f>IF(A849="","",ROUND(E849-C849,2))</f>
        <v/>
      </c>
      <c r="E849" s="87" t="str">
        <f t="shared" si="173"/>
        <v/>
      </c>
    </row>
    <row r="850" spans="1:5" x14ac:dyDescent="0.2">
      <c r="A850" s="22" t="str">
        <f t="shared" ref="A850:A881" si="174">IF(OR(E849&lt;$D$6,E849=""),"",A849+1)</f>
        <v/>
      </c>
    </row>
    <row r="851" spans="1:5" x14ac:dyDescent="0.2">
      <c r="A851" s="22" t="str">
        <f t="shared" si="174"/>
        <v/>
      </c>
    </row>
    <row r="852" spans="1:5" x14ac:dyDescent="0.2">
      <c r="A852" s="22" t="str">
        <f t="shared" si="174"/>
        <v/>
      </c>
    </row>
    <row r="853" spans="1:5" x14ac:dyDescent="0.2">
      <c r="A853" s="22" t="str">
        <f t="shared" si="174"/>
        <v/>
      </c>
    </row>
    <row r="854" spans="1:5" x14ac:dyDescent="0.2">
      <c r="A854" s="22" t="str">
        <f t="shared" si="174"/>
        <v/>
      </c>
    </row>
    <row r="855" spans="1:5" x14ac:dyDescent="0.2">
      <c r="A855" s="22" t="str">
        <f t="shared" si="174"/>
        <v/>
      </c>
    </row>
    <row r="856" spans="1:5" x14ac:dyDescent="0.2">
      <c r="A856" s="22" t="str">
        <f t="shared" si="174"/>
        <v/>
      </c>
    </row>
    <row r="857" spans="1:5" x14ac:dyDescent="0.2">
      <c r="A857" s="22" t="str">
        <f t="shared" si="174"/>
        <v/>
      </c>
    </row>
    <row r="858" spans="1:5" x14ac:dyDescent="0.2">
      <c r="A858" s="22" t="str">
        <f t="shared" si="174"/>
        <v/>
      </c>
    </row>
    <row r="859" spans="1:5" x14ac:dyDescent="0.2">
      <c r="A859" s="22" t="str">
        <f t="shared" si="174"/>
        <v/>
      </c>
    </row>
    <row r="860" spans="1:5" x14ac:dyDescent="0.2">
      <c r="A860" s="22" t="str">
        <f t="shared" si="174"/>
        <v/>
      </c>
    </row>
    <row r="861" spans="1:5" x14ac:dyDescent="0.2">
      <c r="A861" s="22" t="str">
        <f t="shared" si="174"/>
        <v/>
      </c>
    </row>
    <row r="862" spans="1:5" x14ac:dyDescent="0.2">
      <c r="A862" s="22" t="str">
        <f t="shared" si="174"/>
        <v/>
      </c>
    </row>
    <row r="863" spans="1:5" x14ac:dyDescent="0.2">
      <c r="A863" s="22" t="str">
        <f t="shared" si="174"/>
        <v/>
      </c>
    </row>
    <row r="864" spans="1:5" x14ac:dyDescent="0.2">
      <c r="A864" s="22" t="str">
        <f t="shared" si="174"/>
        <v/>
      </c>
    </row>
    <row r="865" spans="1:1" x14ac:dyDescent="0.2">
      <c r="A865" s="22" t="str">
        <f t="shared" si="174"/>
        <v/>
      </c>
    </row>
    <row r="866" spans="1:1" x14ac:dyDescent="0.2">
      <c r="A866" s="22" t="str">
        <f t="shared" si="174"/>
        <v/>
      </c>
    </row>
    <row r="867" spans="1:1" x14ac:dyDescent="0.2">
      <c r="A867" s="22" t="str">
        <f t="shared" si="174"/>
        <v/>
      </c>
    </row>
    <row r="868" spans="1:1" x14ac:dyDescent="0.2">
      <c r="A868" s="22" t="str">
        <f t="shared" si="174"/>
        <v/>
      </c>
    </row>
    <row r="869" spans="1:1" x14ac:dyDescent="0.2">
      <c r="A869" s="22" t="str">
        <f t="shared" si="174"/>
        <v/>
      </c>
    </row>
    <row r="870" spans="1:1" x14ac:dyDescent="0.2">
      <c r="A870" s="22" t="str">
        <f t="shared" si="174"/>
        <v/>
      </c>
    </row>
    <row r="871" spans="1:1" x14ac:dyDescent="0.2">
      <c r="A871" s="22" t="str">
        <f t="shared" si="174"/>
        <v/>
      </c>
    </row>
    <row r="872" spans="1:1" x14ac:dyDescent="0.2">
      <c r="A872" s="22" t="str">
        <f t="shared" si="174"/>
        <v/>
      </c>
    </row>
    <row r="873" spans="1:1" x14ac:dyDescent="0.2">
      <c r="A873" s="22" t="str">
        <f t="shared" si="174"/>
        <v/>
      </c>
    </row>
    <row r="874" spans="1:1" x14ac:dyDescent="0.2">
      <c r="A874" s="22" t="str">
        <f t="shared" si="174"/>
        <v/>
      </c>
    </row>
    <row r="875" spans="1:1" x14ac:dyDescent="0.2">
      <c r="A875" s="22" t="str">
        <f t="shared" si="174"/>
        <v/>
      </c>
    </row>
    <row r="876" spans="1:1" x14ac:dyDescent="0.2">
      <c r="A876" s="22" t="str">
        <f t="shared" si="174"/>
        <v/>
      </c>
    </row>
    <row r="877" spans="1:1" x14ac:dyDescent="0.2">
      <c r="A877" s="22" t="str">
        <f t="shared" si="174"/>
        <v/>
      </c>
    </row>
    <row r="878" spans="1:1" x14ac:dyDescent="0.2">
      <c r="A878" s="22" t="str">
        <f t="shared" si="174"/>
        <v/>
      </c>
    </row>
    <row r="879" spans="1:1" x14ac:dyDescent="0.2">
      <c r="A879" s="22" t="str">
        <f t="shared" si="174"/>
        <v/>
      </c>
    </row>
    <row r="880" spans="1:1" x14ac:dyDescent="0.2">
      <c r="A880" s="22" t="str">
        <f t="shared" si="174"/>
        <v/>
      </c>
    </row>
    <row r="881" spans="1:1" x14ac:dyDescent="0.2">
      <c r="A881" s="22" t="str">
        <f t="shared" si="174"/>
        <v/>
      </c>
    </row>
    <row r="882" spans="1:1" x14ac:dyDescent="0.2">
      <c r="A882" s="22" t="str">
        <f t="shared" ref="A882:A915" si="175">IF(OR(E881&lt;$D$6,E881=""),"",A881+1)</f>
        <v/>
      </c>
    </row>
    <row r="883" spans="1:1" x14ac:dyDescent="0.2">
      <c r="A883" s="22" t="str">
        <f t="shared" si="175"/>
        <v/>
      </c>
    </row>
    <row r="884" spans="1:1" x14ac:dyDescent="0.2">
      <c r="A884" s="22" t="str">
        <f t="shared" si="175"/>
        <v/>
      </c>
    </row>
    <row r="885" spans="1:1" x14ac:dyDescent="0.2">
      <c r="A885" s="22" t="str">
        <f t="shared" si="175"/>
        <v/>
      </c>
    </row>
    <row r="886" spans="1:1" x14ac:dyDescent="0.2">
      <c r="A886" s="22" t="str">
        <f t="shared" si="175"/>
        <v/>
      </c>
    </row>
    <row r="887" spans="1:1" x14ac:dyDescent="0.2">
      <c r="A887" s="22" t="str">
        <f t="shared" si="175"/>
        <v/>
      </c>
    </row>
    <row r="888" spans="1:1" x14ac:dyDescent="0.2">
      <c r="A888" s="22" t="str">
        <f t="shared" si="175"/>
        <v/>
      </c>
    </row>
    <row r="889" spans="1:1" x14ac:dyDescent="0.2">
      <c r="A889" s="22" t="str">
        <f t="shared" si="175"/>
        <v/>
      </c>
    </row>
    <row r="890" spans="1:1" x14ac:dyDescent="0.2">
      <c r="A890" s="22" t="str">
        <f t="shared" si="175"/>
        <v/>
      </c>
    </row>
    <row r="891" spans="1:1" x14ac:dyDescent="0.2">
      <c r="A891" s="22" t="str">
        <f t="shared" si="175"/>
        <v/>
      </c>
    </row>
    <row r="892" spans="1:1" x14ac:dyDescent="0.2">
      <c r="A892" s="22" t="str">
        <f t="shared" si="175"/>
        <v/>
      </c>
    </row>
    <row r="893" spans="1:1" x14ac:dyDescent="0.2">
      <c r="A893" s="22" t="str">
        <f t="shared" si="175"/>
        <v/>
      </c>
    </row>
    <row r="894" spans="1:1" x14ac:dyDescent="0.2">
      <c r="A894" s="22" t="str">
        <f t="shared" si="175"/>
        <v/>
      </c>
    </row>
    <row r="895" spans="1:1" x14ac:dyDescent="0.2">
      <c r="A895" s="22" t="str">
        <f t="shared" si="175"/>
        <v/>
      </c>
    </row>
    <row r="896" spans="1:1" x14ac:dyDescent="0.2">
      <c r="A896" s="22" t="str">
        <f t="shared" si="175"/>
        <v/>
      </c>
    </row>
    <row r="897" spans="1:1" x14ac:dyDescent="0.2">
      <c r="A897" s="22" t="str">
        <f t="shared" si="175"/>
        <v/>
      </c>
    </row>
    <row r="898" spans="1:1" x14ac:dyDescent="0.2">
      <c r="A898" s="22" t="str">
        <f t="shared" si="175"/>
        <v/>
      </c>
    </row>
    <row r="899" spans="1:1" x14ac:dyDescent="0.2">
      <c r="A899" s="22" t="str">
        <f t="shared" si="175"/>
        <v/>
      </c>
    </row>
    <row r="900" spans="1:1" x14ac:dyDescent="0.2">
      <c r="A900" s="22" t="str">
        <f t="shared" si="175"/>
        <v/>
      </c>
    </row>
    <row r="901" spans="1:1" x14ac:dyDescent="0.2">
      <c r="A901" s="22" t="str">
        <f t="shared" si="175"/>
        <v/>
      </c>
    </row>
    <row r="902" spans="1:1" x14ac:dyDescent="0.2">
      <c r="A902" s="22" t="str">
        <f t="shared" si="175"/>
        <v/>
      </c>
    </row>
    <row r="903" spans="1:1" x14ac:dyDescent="0.2">
      <c r="A903" s="22" t="str">
        <f t="shared" si="175"/>
        <v/>
      </c>
    </row>
    <row r="904" spans="1:1" x14ac:dyDescent="0.2">
      <c r="A904" s="22" t="str">
        <f t="shared" si="175"/>
        <v/>
      </c>
    </row>
    <row r="905" spans="1:1" x14ac:dyDescent="0.2">
      <c r="A905" s="22" t="str">
        <f t="shared" si="175"/>
        <v/>
      </c>
    </row>
    <row r="906" spans="1:1" x14ac:dyDescent="0.2">
      <c r="A906" s="22" t="str">
        <f t="shared" si="175"/>
        <v/>
      </c>
    </row>
    <row r="907" spans="1:1" x14ac:dyDescent="0.2">
      <c r="A907" s="22" t="str">
        <f t="shared" si="175"/>
        <v/>
      </c>
    </row>
    <row r="908" spans="1:1" x14ac:dyDescent="0.2">
      <c r="A908" s="22" t="str">
        <f t="shared" si="175"/>
        <v/>
      </c>
    </row>
    <row r="909" spans="1:1" x14ac:dyDescent="0.2">
      <c r="A909" s="22" t="str">
        <f t="shared" si="175"/>
        <v/>
      </c>
    </row>
    <row r="910" spans="1:1" x14ac:dyDescent="0.2">
      <c r="A910" s="22" t="str">
        <f t="shared" si="175"/>
        <v/>
      </c>
    </row>
    <row r="911" spans="1:1" x14ac:dyDescent="0.2">
      <c r="A911" s="22" t="str">
        <f t="shared" si="175"/>
        <v/>
      </c>
    </row>
    <row r="912" spans="1:1" x14ac:dyDescent="0.2">
      <c r="A912" s="22" t="str">
        <f t="shared" si="175"/>
        <v/>
      </c>
    </row>
    <row r="913" spans="1:1" x14ac:dyDescent="0.2">
      <c r="A913" s="22" t="str">
        <f t="shared" si="175"/>
        <v/>
      </c>
    </row>
    <row r="914" spans="1:1" x14ac:dyDescent="0.2">
      <c r="A914" s="22" t="str">
        <f t="shared" si="175"/>
        <v/>
      </c>
    </row>
    <row r="915" spans="1:1" x14ac:dyDescent="0.2">
      <c r="A915" s="22" t="str">
        <f t="shared" si="175"/>
        <v/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A1:T17"/>
  <sheetViews>
    <sheetView workbookViewId="0">
      <selection activeCell="A12" sqref="A12"/>
    </sheetView>
  </sheetViews>
  <sheetFormatPr baseColWidth="10" defaultRowHeight="12.75" x14ac:dyDescent="0.2"/>
  <cols>
    <col min="1" max="1" width="23.42578125" customWidth="1"/>
    <col min="2" max="2" width="14.85546875" customWidth="1"/>
    <col min="3" max="3" width="14.5703125" customWidth="1"/>
    <col min="4" max="4" width="14.85546875" customWidth="1"/>
    <col min="7" max="7" width="17.7109375" customWidth="1"/>
    <col min="8" max="19" width="5.7109375" customWidth="1"/>
  </cols>
  <sheetData>
    <row r="1" spans="1:20" ht="19.5" x14ac:dyDescent="0.35">
      <c r="A1" s="72" t="s">
        <v>122</v>
      </c>
      <c r="B1" s="22"/>
      <c r="C1" s="22"/>
      <c r="D1" s="22"/>
      <c r="E1" s="22"/>
      <c r="G1" s="78" t="s">
        <v>126</v>
      </c>
      <c r="H1" s="102">
        <v>10000</v>
      </c>
      <c r="I1" s="103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ht="15.75" x14ac:dyDescent="0.25">
      <c r="A2" s="74" t="s">
        <v>24</v>
      </c>
      <c r="B2" s="74"/>
      <c r="C2" s="74"/>
      <c r="D2" s="74"/>
      <c r="E2" s="74"/>
      <c r="G2" s="78" t="s">
        <v>127</v>
      </c>
      <c r="H2" s="78"/>
      <c r="I2" s="78"/>
      <c r="J2" s="102">
        <v>1000</v>
      </c>
      <c r="K2" s="103"/>
      <c r="L2" s="102">
        <v>1000</v>
      </c>
      <c r="M2" s="103"/>
      <c r="N2" s="102">
        <v>1000</v>
      </c>
      <c r="O2" s="103"/>
      <c r="P2" s="103" t="s">
        <v>131</v>
      </c>
      <c r="Q2" s="103"/>
      <c r="R2" s="102">
        <v>1000</v>
      </c>
      <c r="S2" s="103"/>
      <c r="T2" s="78"/>
    </row>
    <row r="3" spans="1:20" ht="15.75" x14ac:dyDescent="0.25">
      <c r="A3" s="74" t="s">
        <v>25</v>
      </c>
      <c r="B3" s="74"/>
      <c r="C3" s="74"/>
      <c r="D3" s="74"/>
      <c r="E3" s="74"/>
      <c r="G3" s="78"/>
      <c r="H3" s="78"/>
      <c r="I3" s="104"/>
      <c r="J3" s="105"/>
      <c r="K3" s="104"/>
      <c r="L3" s="106"/>
      <c r="M3" s="104"/>
      <c r="N3" s="106"/>
      <c r="O3" s="104"/>
      <c r="P3" s="106"/>
      <c r="Q3" s="104"/>
      <c r="R3" s="106"/>
      <c r="S3" s="104"/>
      <c r="T3" s="78"/>
    </row>
    <row r="4" spans="1:20" ht="15.75" x14ac:dyDescent="0.25">
      <c r="A4" s="74"/>
      <c r="B4" s="74"/>
      <c r="C4" s="74"/>
      <c r="D4" s="74"/>
      <c r="E4" s="74"/>
      <c r="G4" s="78"/>
      <c r="H4" s="78"/>
      <c r="I4" s="107"/>
      <c r="J4" s="78"/>
      <c r="K4" s="107"/>
      <c r="L4" s="78"/>
      <c r="M4" s="107"/>
      <c r="N4" s="78"/>
      <c r="O4" s="107"/>
      <c r="P4" s="78"/>
      <c r="Q4" s="107"/>
      <c r="R4" s="78"/>
      <c r="S4" s="107"/>
      <c r="T4" s="78"/>
    </row>
    <row r="5" spans="1:20" ht="15.75" x14ac:dyDescent="0.25">
      <c r="A5" s="74" t="s">
        <v>115</v>
      </c>
      <c r="B5" s="74"/>
      <c r="C5" s="99" t="s">
        <v>197</v>
      </c>
      <c r="D5" s="74" t="s">
        <v>116</v>
      </c>
      <c r="E5" s="74"/>
      <c r="G5" s="78" t="s">
        <v>129</v>
      </c>
      <c r="H5" s="103">
        <v>0</v>
      </c>
      <c r="I5" s="103"/>
      <c r="J5" s="103">
        <v>1</v>
      </c>
      <c r="K5" s="103"/>
      <c r="L5" s="103">
        <v>2</v>
      </c>
      <c r="M5" s="103"/>
      <c r="N5" s="103">
        <v>3</v>
      </c>
      <c r="O5" s="103"/>
      <c r="P5" s="103" t="s">
        <v>131</v>
      </c>
      <c r="Q5" s="103"/>
      <c r="R5" s="103" t="s">
        <v>128</v>
      </c>
      <c r="S5" s="103"/>
      <c r="T5" s="78" t="s">
        <v>130</v>
      </c>
    </row>
    <row r="6" spans="1:20" ht="15.75" x14ac:dyDescent="0.25">
      <c r="A6" s="74"/>
      <c r="B6" s="74"/>
      <c r="C6" s="74"/>
      <c r="D6" s="74"/>
      <c r="E6" s="74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15.75" x14ac:dyDescent="0.25">
      <c r="A7" s="74"/>
      <c r="B7" s="74"/>
      <c r="C7" s="74"/>
      <c r="D7" s="74"/>
      <c r="E7" s="7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ht="15.75" x14ac:dyDescent="0.25">
      <c r="A8" s="90" t="s">
        <v>158</v>
      </c>
      <c r="B8" s="101">
        <v>10000</v>
      </c>
      <c r="C8" s="91" t="s">
        <v>26</v>
      </c>
      <c r="D8" s="92"/>
      <c r="E8" s="7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ht="15.75" x14ac:dyDescent="0.25">
      <c r="A9" s="93" t="s">
        <v>27</v>
      </c>
      <c r="B9" s="94" t="s">
        <v>28</v>
      </c>
      <c r="C9" s="95">
        <v>1000</v>
      </c>
      <c r="D9" s="96" t="s">
        <v>0</v>
      </c>
      <c r="E9" s="7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5.75" x14ac:dyDescent="0.25">
      <c r="A10" s="100">
        <v>0</v>
      </c>
      <c r="B10" s="97"/>
      <c r="C10" s="98" t="str">
        <f>IF(C5="ja",B8/C9,"")</f>
        <v/>
      </c>
      <c r="D10" s="83"/>
      <c r="E10" s="7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5.75" x14ac:dyDescent="0.25">
      <c r="A11" s="100">
        <v>0.02</v>
      </c>
      <c r="B11" s="97"/>
      <c r="C11" s="98" t="str">
        <f>IF(C5="ja",IF($B$8*A11&gt;=$C$9,"unbegrenzt",IF(A11=0,$B$8/$C$9,LN(1-$B$8/$C$9*A11)/LN(1/(1+A11)))),"")</f>
        <v/>
      </c>
      <c r="D11" s="83"/>
      <c r="E11" s="7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ht="15.75" x14ac:dyDescent="0.25">
      <c r="A12" s="100">
        <v>0.04</v>
      </c>
      <c r="B12" s="97"/>
      <c r="C12" s="98" t="str">
        <f>IF(C5="ja",IF($B$8*A12&gt;=$C$9,"unbegrenzt",IF(A12=0,$B$8/$C$9,LN(1-$B$8/$C$9*A12)/LN(1/(1+A12)))),"")</f>
        <v/>
      </c>
      <c r="D12" s="83"/>
      <c r="E12" s="7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ht="15.75" x14ac:dyDescent="0.25">
      <c r="A13" s="100">
        <v>0.06</v>
      </c>
      <c r="B13" s="97"/>
      <c r="C13" s="98" t="str">
        <f>IF(C5="ja",IF($B$8*A13&gt;=$C$9,"unbegrenzt",IF(A13=0,$B$8/$C$9,LN(1-$B$8/$C$9*A13)/LN(1/(1+A13)))),"")</f>
        <v/>
      </c>
      <c r="D13" s="83"/>
      <c r="E13" s="7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ht="15.75" x14ac:dyDescent="0.25">
      <c r="A14" s="100">
        <v>0.08</v>
      </c>
      <c r="B14" s="97"/>
      <c r="C14" s="98" t="str">
        <f>IF(C5="ja",IF($B$8*A14&gt;=$C$9,"unbegrenzt",IF(A14=0,$B$8/$C$9,LN(1-$B$8/$C$9*A14)/LN(1/(1+A14)))),"")</f>
        <v/>
      </c>
      <c r="D14" s="83"/>
      <c r="E14" s="7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5.75" x14ac:dyDescent="0.25">
      <c r="A15" s="100">
        <v>0.1</v>
      </c>
      <c r="B15" s="97"/>
      <c r="C15" s="98" t="str">
        <f>IF(C5="ja",IF($B$8*A15&gt;=$C$9,"unbegrenzt",IF(A15=0,$B$8/$C$9,LN(1-$B$8/$C$9*A15)/LN(1/(1+A15)))),"")</f>
        <v/>
      </c>
      <c r="D15" s="83"/>
      <c r="E15" s="74"/>
    </row>
    <row r="16" spans="1:20" ht="15.75" x14ac:dyDescent="0.25">
      <c r="A16" s="74"/>
      <c r="B16" s="74"/>
      <c r="C16" s="74"/>
      <c r="D16" s="74"/>
      <c r="E16" s="74"/>
    </row>
    <row r="17" spans="1:5" ht="15.75" x14ac:dyDescent="0.25">
      <c r="A17" s="74"/>
      <c r="B17" s="74"/>
      <c r="C17" s="74"/>
      <c r="D17" s="74"/>
      <c r="E17" s="74"/>
    </row>
  </sheetData>
  <scenarios current="0">
    <scenario name="hh" locked="1" count="1" user="FHD" comment="Erstellt von FHD am 11.02.1995">
      <inputCells r="B5" deleted="1" val="0,04" numFmtId="167"/>
    </scenario>
  </scenarios>
  <mergeCells count="12">
    <mergeCell ref="H1:I1"/>
    <mergeCell ref="H5:I5"/>
    <mergeCell ref="J5:K5"/>
    <mergeCell ref="J2:K2"/>
    <mergeCell ref="L2:M2"/>
    <mergeCell ref="N2:O2"/>
    <mergeCell ref="R2:S2"/>
    <mergeCell ref="P2:Q2"/>
    <mergeCell ref="L5:M5"/>
    <mergeCell ref="N5:O5"/>
    <mergeCell ref="P5:Q5"/>
    <mergeCell ref="R5:S5"/>
  </mergeCells>
  <phoneticPr fontId="8" type="noConversion"/>
  <dataValidations count="1">
    <dataValidation type="list" allowBlank="1" showInputMessage="1" showErrorMessage="1" sqref="C5">
      <formula1>"ja,nein"</formula1>
    </dataValidation>
  </dataValidations>
  <pageMargins left="0.78740157499999996" right="0.78740157499999996" top="0.984251969" bottom="0.984251969" header="0.51181102300000003" footer="0.51181102300000003"/>
  <pageSetup paperSize="9" orientation="portrait" horizontalDpi="4294967292" verticalDpi="300" r:id="rId1"/>
  <headerFooter alignWithMargins="0">
    <oddHeader>&amp;C&amp;F          &amp;A</oddHeader>
  </headerFooter>
  <drawing r:id="rId2"/>
  <legacyDrawing r:id="rId3"/>
  <oleObjects>
    <mc:AlternateContent xmlns:mc="http://schemas.openxmlformats.org/markup-compatibility/2006">
      <mc:Choice Requires="x14">
        <oleObject progId="Equation.3" shapeId="8201" r:id="rId4">
          <objectPr defaultSize="0" autoPict="0" r:id="rId5">
            <anchor moveWithCells="1" sizeWithCells="1">
              <from>
                <xdr:col>0</xdr:col>
                <xdr:colOff>114300</xdr:colOff>
                <xdr:row>17</xdr:row>
                <xdr:rowOff>0</xdr:rowOff>
              </from>
              <to>
                <xdr:col>3</xdr:col>
                <xdr:colOff>466725</xdr:colOff>
                <xdr:row>17</xdr:row>
                <xdr:rowOff>0</xdr:rowOff>
              </to>
            </anchor>
          </objectPr>
        </oleObject>
      </mc:Choice>
      <mc:Fallback>
        <oleObject progId="Equation.3" shapeId="8201" r:id="rId4"/>
      </mc:Fallback>
    </mc:AlternateContent>
    <mc:AlternateContent xmlns:mc="http://schemas.openxmlformats.org/markup-compatibility/2006">
      <mc:Choice Requires="x14">
        <oleObject progId="Equation.3" shapeId="8202" r:id="rId6">
          <objectPr defaultSize="0" autoPict="0" r:id="rId7">
            <anchor moveWithCells="1" sizeWithCells="1">
              <from>
                <xdr:col>7</xdr:col>
                <xdr:colOff>9525</xdr:colOff>
                <xdr:row>6</xdr:row>
                <xdr:rowOff>152400</xdr:rowOff>
              </from>
              <to>
                <xdr:col>16</xdr:col>
                <xdr:colOff>342900</xdr:colOff>
                <xdr:row>12</xdr:row>
                <xdr:rowOff>114300</xdr:rowOff>
              </to>
            </anchor>
          </objectPr>
        </oleObject>
      </mc:Choice>
      <mc:Fallback>
        <oleObject progId="Equation.3" shapeId="8202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F42"/>
  <sheetViews>
    <sheetView workbookViewId="0">
      <selection activeCell="A9" sqref="A9"/>
    </sheetView>
  </sheetViews>
  <sheetFormatPr baseColWidth="10" defaultRowHeight="12.75" outlineLevelRow="3" x14ac:dyDescent="0.2"/>
  <cols>
    <col min="1" max="1" width="13.5703125" customWidth="1"/>
    <col min="2" max="2" width="10.85546875" customWidth="1"/>
    <col min="3" max="3" width="17.42578125" customWidth="1"/>
  </cols>
  <sheetData>
    <row r="1" spans="1:6" ht="23.25" x14ac:dyDescent="0.35">
      <c r="A1" s="22"/>
      <c r="B1" s="108" t="s">
        <v>132</v>
      </c>
      <c r="C1" s="22"/>
      <c r="D1" s="22"/>
      <c r="E1" s="22"/>
      <c r="F1" s="22"/>
    </row>
    <row r="2" spans="1:6" ht="15.75" outlineLevel="1" x14ac:dyDescent="0.25">
      <c r="A2" s="74"/>
      <c r="B2" s="74"/>
      <c r="C2" s="74"/>
      <c r="D2" s="74"/>
      <c r="E2" s="74"/>
      <c r="F2" s="74"/>
    </row>
    <row r="3" spans="1:6" ht="15.75" outlineLevel="1" x14ac:dyDescent="0.25">
      <c r="A3" s="74"/>
      <c r="B3" s="74"/>
      <c r="C3" s="74"/>
      <c r="D3" s="74"/>
      <c r="E3" s="74"/>
      <c r="F3" s="74"/>
    </row>
    <row r="4" spans="1:6" ht="15.75" outlineLevel="1" x14ac:dyDescent="0.25">
      <c r="A4" s="74"/>
      <c r="B4" s="74"/>
      <c r="C4" s="74"/>
      <c r="D4" s="74"/>
      <c r="E4" s="74"/>
      <c r="F4" s="74"/>
    </row>
    <row r="5" spans="1:6" ht="15.75" outlineLevel="1" x14ac:dyDescent="0.25">
      <c r="A5" s="74"/>
      <c r="B5" s="74"/>
      <c r="C5" s="74"/>
      <c r="D5" s="74"/>
      <c r="E5" s="74"/>
      <c r="F5" s="74"/>
    </row>
    <row r="6" spans="1:6" ht="15.75" outlineLevel="1" x14ac:dyDescent="0.25">
      <c r="A6" s="74"/>
      <c r="B6" s="74"/>
      <c r="C6" s="74"/>
      <c r="D6" s="74"/>
      <c r="E6" s="74"/>
      <c r="F6" s="74"/>
    </row>
    <row r="7" spans="1:6" ht="15.75" outlineLevel="1" x14ac:dyDescent="0.25">
      <c r="A7" s="74"/>
      <c r="B7" s="74"/>
      <c r="C7" s="74"/>
      <c r="D7" s="74"/>
      <c r="E7" s="74"/>
      <c r="F7" s="74"/>
    </row>
    <row r="8" spans="1:6" ht="15.75" outlineLevel="1" x14ac:dyDescent="0.25">
      <c r="A8" s="78" t="s">
        <v>133</v>
      </c>
      <c r="B8" s="74"/>
      <c r="C8" s="74"/>
      <c r="D8" s="74"/>
      <c r="E8" s="74"/>
      <c r="F8" s="74"/>
    </row>
    <row r="9" spans="1:6" ht="15.75" outlineLevel="1" x14ac:dyDescent="0.25">
      <c r="A9" s="74"/>
      <c r="B9" s="74"/>
      <c r="C9" s="74"/>
      <c r="D9" s="74"/>
      <c r="E9" s="74"/>
      <c r="F9" s="74"/>
    </row>
    <row r="10" spans="1:6" ht="15.75" outlineLevel="1" x14ac:dyDescent="0.25">
      <c r="A10" s="74"/>
      <c r="B10" s="74"/>
      <c r="C10" s="74"/>
      <c r="D10" s="74"/>
      <c r="E10" s="74"/>
      <c r="F10" s="74"/>
    </row>
    <row r="11" spans="1:6" ht="15.75" outlineLevel="2" x14ac:dyDescent="0.25">
      <c r="A11" s="74"/>
      <c r="B11" s="74"/>
      <c r="C11" s="74"/>
      <c r="D11" s="74"/>
      <c r="E11" s="74"/>
      <c r="F11" s="74"/>
    </row>
    <row r="12" spans="1:6" ht="15.75" outlineLevel="2" x14ac:dyDescent="0.25">
      <c r="A12" s="74"/>
      <c r="B12" s="109"/>
      <c r="C12" s="74"/>
      <c r="D12" s="74"/>
      <c r="E12" s="74"/>
      <c r="F12" s="74"/>
    </row>
    <row r="13" spans="1:6" s="8" customFormat="1" ht="19.5" outlineLevel="2" x14ac:dyDescent="0.35">
      <c r="A13" s="110"/>
      <c r="B13" s="111" t="s">
        <v>138</v>
      </c>
      <c r="C13" s="110"/>
      <c r="D13" s="110"/>
      <c r="E13" s="110"/>
      <c r="F13" s="110"/>
    </row>
    <row r="14" spans="1:6" s="8" customFormat="1" ht="19.5" outlineLevel="2" x14ac:dyDescent="0.35">
      <c r="A14" s="110"/>
      <c r="B14" s="111"/>
      <c r="C14" s="110"/>
      <c r="D14" s="110"/>
      <c r="E14" s="110"/>
      <c r="F14" s="110"/>
    </row>
    <row r="15" spans="1:6" s="8" customFormat="1" ht="19.5" outlineLevel="2" x14ac:dyDescent="0.35">
      <c r="A15" s="110"/>
      <c r="B15" s="112"/>
      <c r="C15" s="110"/>
      <c r="D15" s="113" t="s">
        <v>141</v>
      </c>
      <c r="E15" s="110"/>
      <c r="F15" s="110"/>
    </row>
    <row r="16" spans="1:6" s="8" customFormat="1" ht="19.5" outlineLevel="2" x14ac:dyDescent="0.35">
      <c r="A16" s="110"/>
      <c r="B16" s="114" t="s">
        <v>134</v>
      </c>
      <c r="C16" s="110"/>
      <c r="D16" s="110"/>
      <c r="E16" s="110"/>
      <c r="F16" s="110"/>
    </row>
    <row r="17" spans="1:6" s="8" customFormat="1" ht="19.5" outlineLevel="2" x14ac:dyDescent="0.35">
      <c r="A17" s="110"/>
      <c r="B17" s="114" t="s">
        <v>135</v>
      </c>
      <c r="C17" s="110"/>
      <c r="D17" s="110"/>
      <c r="E17" s="110"/>
      <c r="F17" s="110"/>
    </row>
    <row r="18" spans="1:6" s="8" customFormat="1" ht="19.5" outlineLevel="2" x14ac:dyDescent="0.35">
      <c r="A18" s="115" t="s">
        <v>137</v>
      </c>
      <c r="B18" s="116"/>
      <c r="C18" s="110"/>
      <c r="D18" s="110"/>
      <c r="E18" s="110"/>
      <c r="F18" s="110"/>
    </row>
    <row r="19" spans="1:6" s="8" customFormat="1" ht="19.5" outlineLevel="2" x14ac:dyDescent="0.35">
      <c r="A19" s="110"/>
      <c r="B19" s="114"/>
      <c r="C19" s="110"/>
      <c r="D19" s="110"/>
      <c r="E19" s="110"/>
      <c r="F19" s="110"/>
    </row>
    <row r="20" spans="1:6" s="8" customFormat="1" ht="19.5" outlineLevel="2" x14ac:dyDescent="0.35">
      <c r="A20" s="110"/>
      <c r="B20" s="114"/>
      <c r="C20" s="110"/>
      <c r="D20" s="110"/>
      <c r="E20" s="110"/>
      <c r="F20" s="110"/>
    </row>
    <row r="21" spans="1:6" s="8" customFormat="1" ht="19.5" outlineLevel="2" x14ac:dyDescent="0.35">
      <c r="A21" s="110"/>
      <c r="B21" s="110"/>
      <c r="C21" s="110"/>
      <c r="D21" s="117"/>
      <c r="E21" s="110"/>
      <c r="F21" s="110"/>
    </row>
    <row r="22" spans="1:6" s="8" customFormat="1" ht="19.5" outlineLevel="2" x14ac:dyDescent="0.35">
      <c r="A22" s="110"/>
      <c r="B22" s="110"/>
      <c r="C22" s="110"/>
      <c r="D22" s="118" t="s">
        <v>140</v>
      </c>
      <c r="E22" s="119"/>
      <c r="F22" s="110"/>
    </row>
    <row r="23" spans="1:6" s="8" customFormat="1" ht="19.5" outlineLevel="2" x14ac:dyDescent="0.35">
      <c r="A23" s="120"/>
      <c r="B23" s="121"/>
      <c r="C23" s="110"/>
      <c r="D23" s="110"/>
      <c r="E23" s="110"/>
      <c r="F23" s="110"/>
    </row>
    <row r="24" spans="1:6" s="8" customFormat="1" ht="19.5" outlineLevel="2" x14ac:dyDescent="0.35">
      <c r="A24" s="122" t="s">
        <v>139</v>
      </c>
      <c r="B24" s="123"/>
      <c r="C24" s="110"/>
      <c r="D24" s="110"/>
      <c r="E24" s="110"/>
      <c r="F24" s="110"/>
    </row>
    <row r="25" spans="1:6" ht="15" outlineLevel="2" x14ac:dyDescent="0.25">
      <c r="A25" s="22"/>
      <c r="B25" s="124" t="s">
        <v>136</v>
      </c>
      <c r="C25" s="22"/>
      <c r="D25" s="22"/>
      <c r="E25" s="22"/>
      <c r="F25" s="22"/>
    </row>
    <row r="26" spans="1:6" ht="15" outlineLevel="2" x14ac:dyDescent="0.25">
      <c r="A26" s="22"/>
      <c r="B26" s="124" t="s">
        <v>136</v>
      </c>
      <c r="C26" s="22"/>
      <c r="D26" s="22"/>
      <c r="E26" s="22"/>
      <c r="F26" s="22"/>
    </row>
    <row r="27" spans="1:6" ht="15" outlineLevel="2" x14ac:dyDescent="0.25">
      <c r="A27" s="22"/>
      <c r="B27" s="124" t="s">
        <v>136</v>
      </c>
      <c r="C27" s="22"/>
      <c r="D27" s="22"/>
      <c r="E27" s="22"/>
      <c r="F27" s="22"/>
    </row>
    <row r="28" spans="1:6" ht="15" hidden="1" outlineLevel="3" x14ac:dyDescent="0.25">
      <c r="A28" s="22"/>
      <c r="B28" s="124" t="s">
        <v>136</v>
      </c>
      <c r="C28" s="22"/>
      <c r="D28" s="22"/>
      <c r="E28" s="22"/>
      <c r="F28" s="22"/>
    </row>
    <row r="29" spans="1:6" ht="15" hidden="1" outlineLevel="3" x14ac:dyDescent="0.25">
      <c r="A29" s="22"/>
      <c r="B29" s="124"/>
      <c r="C29" s="22"/>
      <c r="D29" s="22"/>
      <c r="E29" s="22"/>
      <c r="F29" s="22"/>
    </row>
    <row r="30" spans="1:6" ht="15" hidden="1" outlineLevel="3" x14ac:dyDescent="0.25">
      <c r="A30" s="22"/>
      <c r="B30" s="124"/>
      <c r="C30" s="22"/>
      <c r="D30" s="22"/>
      <c r="E30" s="22"/>
      <c r="F30" s="22"/>
    </row>
    <row r="31" spans="1:6" ht="23.25" hidden="1" outlineLevel="3" x14ac:dyDescent="0.35">
      <c r="A31" s="22"/>
      <c r="B31" s="108"/>
      <c r="C31" s="22"/>
      <c r="D31" s="22"/>
      <c r="E31" s="22"/>
      <c r="F31" s="22"/>
    </row>
    <row r="32" spans="1:6" ht="15" hidden="1" outlineLevel="3" x14ac:dyDescent="0.25">
      <c r="A32" s="22"/>
      <c r="B32" s="124"/>
      <c r="C32" s="22"/>
      <c r="D32" s="22"/>
      <c r="E32" s="22"/>
      <c r="F32" s="22"/>
    </row>
    <row r="33" spans="1:6" ht="15" hidden="1" outlineLevel="3" x14ac:dyDescent="0.25">
      <c r="A33" s="22"/>
      <c r="B33" s="124"/>
      <c r="C33" s="22"/>
      <c r="D33" s="22"/>
      <c r="E33" s="22"/>
      <c r="F33" s="22"/>
    </row>
    <row r="34" spans="1:6" ht="20.25" hidden="1" outlineLevel="3" x14ac:dyDescent="0.3">
      <c r="A34" s="22"/>
      <c r="B34" s="125"/>
      <c r="C34" s="22"/>
      <c r="D34" s="22"/>
      <c r="E34" s="22"/>
      <c r="F34" s="22"/>
    </row>
    <row r="35" spans="1:6" ht="15" hidden="1" outlineLevel="3" x14ac:dyDescent="0.25">
      <c r="A35" s="22"/>
      <c r="B35" s="124"/>
      <c r="C35" s="22"/>
      <c r="D35" s="22"/>
      <c r="E35" s="22"/>
      <c r="F35" s="22"/>
    </row>
    <row r="36" spans="1:6" ht="15" hidden="1" outlineLevel="3" x14ac:dyDescent="0.25">
      <c r="A36" s="22"/>
      <c r="B36" s="124"/>
      <c r="C36" s="22"/>
      <c r="D36" s="22"/>
      <c r="E36" s="22"/>
      <c r="F36" s="22"/>
    </row>
    <row r="37" spans="1:6" ht="15" hidden="1" outlineLevel="3" x14ac:dyDescent="0.25">
      <c r="A37" s="22"/>
      <c r="B37" s="124" t="s">
        <v>136</v>
      </c>
      <c r="C37" s="22"/>
      <c r="D37" s="22"/>
      <c r="E37" s="22"/>
      <c r="F37" s="22"/>
    </row>
    <row r="38" spans="1:6" ht="15" hidden="1" outlineLevel="3" x14ac:dyDescent="0.25">
      <c r="A38" s="22"/>
      <c r="B38" s="124" t="s">
        <v>136</v>
      </c>
      <c r="C38" s="22"/>
      <c r="D38" s="22"/>
      <c r="E38" s="22"/>
      <c r="F38" s="22"/>
    </row>
    <row r="39" spans="1:6" ht="15" hidden="1" outlineLevel="3" x14ac:dyDescent="0.25">
      <c r="A39" s="22"/>
      <c r="B39" s="124" t="s">
        <v>136</v>
      </c>
      <c r="C39" s="22"/>
      <c r="D39" s="22"/>
      <c r="E39" s="22"/>
      <c r="F39" s="22"/>
    </row>
    <row r="40" spans="1:6" ht="15" outlineLevel="2" collapsed="1" x14ac:dyDescent="0.25">
      <c r="A40" s="22"/>
      <c r="B40" s="124" t="s">
        <v>136</v>
      </c>
      <c r="C40" s="22"/>
      <c r="D40" s="22"/>
      <c r="E40" s="22"/>
      <c r="F40" s="22"/>
    </row>
    <row r="41" spans="1:6" ht="15" outlineLevel="1" x14ac:dyDescent="0.25">
      <c r="A41" s="22"/>
      <c r="B41" s="124" t="s">
        <v>136</v>
      </c>
      <c r="C41" s="22"/>
      <c r="D41" s="22"/>
      <c r="E41" s="22"/>
      <c r="F41" s="22"/>
    </row>
    <row r="42" spans="1:6" ht="15" x14ac:dyDescent="0.25">
      <c r="A42" s="22"/>
      <c r="B42" s="124" t="s">
        <v>136</v>
      </c>
      <c r="C42" s="22"/>
      <c r="D42" s="22"/>
      <c r="E42" s="22"/>
      <c r="F42" s="22"/>
    </row>
  </sheetData>
  <mergeCells count="3">
    <mergeCell ref="A23:B23"/>
    <mergeCell ref="A18:B18"/>
    <mergeCell ref="A24:B24"/>
  </mergeCells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esigner.Drawing.7" shapeId="10241" r:id="rId4">
          <objectPr defaultSize="0" autoPict="0" r:id="rId5">
            <anchor moveWithCells="1" sizeWithCells="1">
              <from>
                <xdr:col>0</xdr:col>
                <xdr:colOff>742950</xdr:colOff>
                <xdr:row>13</xdr:row>
                <xdr:rowOff>114300</xdr:rowOff>
              </from>
              <to>
                <xdr:col>3</xdr:col>
                <xdr:colOff>209550</xdr:colOff>
                <xdr:row>23</xdr:row>
                <xdr:rowOff>38100</xdr:rowOff>
              </to>
            </anchor>
          </objectPr>
        </oleObject>
      </mc:Choice>
      <mc:Fallback>
        <oleObject progId="Designer.Drawing.7" shapeId="1024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212"/>
  <sheetViews>
    <sheetView workbookViewId="0">
      <pane ySplit="11" topLeftCell="A12" activePane="bottomLeft" state="frozen"/>
      <selection pane="bottomLeft" activeCell="B3" sqref="B3"/>
    </sheetView>
  </sheetViews>
  <sheetFormatPr baseColWidth="10" defaultRowHeight="12.75" x14ac:dyDescent="0.2"/>
  <sheetData>
    <row r="1" spans="1:5" x14ac:dyDescent="0.2">
      <c r="A1" s="126" t="s">
        <v>118</v>
      </c>
      <c r="B1" s="127"/>
      <c r="C1" s="22"/>
      <c r="D1" s="22"/>
      <c r="E1" s="22"/>
    </row>
    <row r="2" spans="1:5" x14ac:dyDescent="0.2">
      <c r="A2" s="22"/>
      <c r="B2" s="127"/>
      <c r="C2" s="22"/>
      <c r="D2" s="22"/>
      <c r="E2" s="22"/>
    </row>
    <row r="3" spans="1:5" x14ac:dyDescent="0.2">
      <c r="A3" s="128" t="s">
        <v>30</v>
      </c>
      <c r="B3" s="133">
        <v>1</v>
      </c>
      <c r="C3" s="22"/>
      <c r="D3" s="22"/>
      <c r="E3" s="22"/>
    </row>
    <row r="4" spans="1:5" x14ac:dyDescent="0.2">
      <c r="A4" s="128" t="s">
        <v>117</v>
      </c>
      <c r="B4" s="133">
        <v>1</v>
      </c>
      <c r="C4" s="22"/>
      <c r="D4" s="22"/>
      <c r="E4" s="22"/>
    </row>
    <row r="5" spans="1:5" x14ac:dyDescent="0.2">
      <c r="A5" s="128" t="s">
        <v>1</v>
      </c>
      <c r="B5" s="133">
        <v>136</v>
      </c>
      <c r="C5" s="22"/>
      <c r="D5" s="22"/>
      <c r="E5" s="22"/>
    </row>
    <row r="6" spans="1:5" x14ac:dyDescent="0.2">
      <c r="A6" s="22"/>
      <c r="B6" s="127"/>
      <c r="C6" s="22"/>
      <c r="D6" s="22"/>
      <c r="E6" s="22"/>
    </row>
    <row r="7" spans="1:5" x14ac:dyDescent="0.2">
      <c r="A7" s="22" t="s">
        <v>35</v>
      </c>
      <c r="B7" s="127"/>
      <c r="C7" s="22"/>
      <c r="D7" s="22"/>
      <c r="E7" s="22"/>
    </row>
    <row r="8" spans="1:5" x14ac:dyDescent="0.2">
      <c r="A8" s="22" t="s">
        <v>36</v>
      </c>
      <c r="B8" s="127"/>
      <c r="C8" s="22"/>
      <c r="D8" s="22"/>
      <c r="E8" s="22"/>
    </row>
    <row r="9" spans="1:5" x14ac:dyDescent="0.2">
      <c r="A9" s="126">
        <f>-(B3/B4-0.5)+SQRT(2*B5/B4+(B3/B4-0.5)^2)</f>
        <v>16</v>
      </c>
      <c r="B9" s="22" t="s">
        <v>37</v>
      </c>
      <c r="C9" s="22"/>
      <c r="D9" s="22"/>
      <c r="E9" s="22"/>
    </row>
    <row r="10" spans="1:5" x14ac:dyDescent="0.2">
      <c r="A10" s="22"/>
      <c r="B10" s="22"/>
      <c r="C10" s="22"/>
      <c r="D10" s="22"/>
      <c r="E10" s="22"/>
    </row>
    <row r="11" spans="1:5" x14ac:dyDescent="0.2">
      <c r="A11" s="130" t="s">
        <v>33</v>
      </c>
      <c r="B11" s="131" t="s">
        <v>34</v>
      </c>
      <c r="C11" s="130" t="s">
        <v>1</v>
      </c>
      <c r="D11" s="22"/>
      <c r="E11" s="22"/>
    </row>
    <row r="12" spans="1:5" x14ac:dyDescent="0.2">
      <c r="A12" s="128">
        <v>1</v>
      </c>
      <c r="B12" s="129">
        <f>$B$3</f>
        <v>1</v>
      </c>
      <c r="C12" s="128">
        <f>B12</f>
        <v>1</v>
      </c>
      <c r="D12" s="22"/>
      <c r="E12" s="22"/>
    </row>
    <row r="13" spans="1:5" x14ac:dyDescent="0.2">
      <c r="A13" s="128">
        <v>2</v>
      </c>
      <c r="B13" s="129">
        <f t="shared" ref="B13:B76" si="0">B12+$B$4</f>
        <v>2</v>
      </c>
      <c r="C13" s="128">
        <f t="shared" ref="C13:C76" si="1">C12+B13</f>
        <v>3</v>
      </c>
      <c r="D13" s="22"/>
      <c r="E13" s="22"/>
    </row>
    <row r="14" spans="1:5" x14ac:dyDescent="0.2">
      <c r="A14" s="128">
        <v>3</v>
      </c>
      <c r="B14" s="129">
        <f t="shared" si="0"/>
        <v>3</v>
      </c>
      <c r="C14" s="128">
        <f t="shared" si="1"/>
        <v>6</v>
      </c>
      <c r="D14" s="22"/>
      <c r="E14" s="22"/>
    </row>
    <row r="15" spans="1:5" x14ac:dyDescent="0.2">
      <c r="A15" s="128">
        <v>4</v>
      </c>
      <c r="B15" s="129">
        <f t="shared" si="0"/>
        <v>4</v>
      </c>
      <c r="C15" s="128">
        <f t="shared" si="1"/>
        <v>10</v>
      </c>
      <c r="D15" s="22"/>
      <c r="E15" s="22"/>
    </row>
    <row r="16" spans="1:5" x14ac:dyDescent="0.2">
      <c r="A16" s="128">
        <v>5</v>
      </c>
      <c r="B16" s="129">
        <f t="shared" si="0"/>
        <v>5</v>
      </c>
      <c r="C16" s="128">
        <f t="shared" si="1"/>
        <v>15</v>
      </c>
      <c r="D16" s="22"/>
      <c r="E16" s="22"/>
    </row>
    <row r="17" spans="1:5" x14ac:dyDescent="0.2">
      <c r="A17" s="128">
        <v>6</v>
      </c>
      <c r="B17" s="129">
        <f t="shared" si="0"/>
        <v>6</v>
      </c>
      <c r="C17" s="128">
        <f t="shared" si="1"/>
        <v>21</v>
      </c>
      <c r="D17" s="22"/>
      <c r="E17" s="22"/>
    </row>
    <row r="18" spans="1:5" x14ac:dyDescent="0.2">
      <c r="A18" s="128">
        <v>7</v>
      </c>
      <c r="B18" s="129">
        <f t="shared" si="0"/>
        <v>7</v>
      </c>
      <c r="C18" s="128">
        <f t="shared" si="1"/>
        <v>28</v>
      </c>
      <c r="D18" s="22"/>
      <c r="E18" s="22"/>
    </row>
    <row r="19" spans="1:5" x14ac:dyDescent="0.2">
      <c r="A19" s="128">
        <v>8</v>
      </c>
      <c r="B19" s="129">
        <f t="shared" si="0"/>
        <v>8</v>
      </c>
      <c r="C19" s="128">
        <f t="shared" si="1"/>
        <v>36</v>
      </c>
      <c r="D19" s="22"/>
      <c r="E19" s="22"/>
    </row>
    <row r="20" spans="1:5" x14ac:dyDescent="0.2">
      <c r="A20" s="128">
        <v>9</v>
      </c>
      <c r="B20" s="129">
        <f t="shared" si="0"/>
        <v>9</v>
      </c>
      <c r="C20" s="128">
        <f t="shared" si="1"/>
        <v>45</v>
      </c>
      <c r="D20" s="22"/>
      <c r="E20" s="22"/>
    </row>
    <row r="21" spans="1:5" x14ac:dyDescent="0.2">
      <c r="A21" s="128">
        <v>10</v>
      </c>
      <c r="B21" s="129">
        <f t="shared" si="0"/>
        <v>10</v>
      </c>
      <c r="C21" s="128">
        <f t="shared" si="1"/>
        <v>55</v>
      </c>
      <c r="D21" s="22"/>
      <c r="E21" s="22"/>
    </row>
    <row r="22" spans="1:5" x14ac:dyDescent="0.2">
      <c r="A22" s="128">
        <v>11</v>
      </c>
      <c r="B22" s="129">
        <f t="shared" si="0"/>
        <v>11</v>
      </c>
      <c r="C22" s="128">
        <f t="shared" si="1"/>
        <v>66</v>
      </c>
      <c r="D22" s="22"/>
      <c r="E22" s="22"/>
    </row>
    <row r="23" spans="1:5" x14ac:dyDescent="0.2">
      <c r="A23" s="128">
        <v>12</v>
      </c>
      <c r="B23" s="129">
        <f t="shared" si="0"/>
        <v>12</v>
      </c>
      <c r="C23" s="128">
        <f t="shared" si="1"/>
        <v>78</v>
      </c>
      <c r="D23" s="22"/>
      <c r="E23" s="22"/>
    </row>
    <row r="24" spans="1:5" x14ac:dyDescent="0.2">
      <c r="A24" s="128">
        <v>13</v>
      </c>
      <c r="B24" s="129">
        <f t="shared" si="0"/>
        <v>13</v>
      </c>
      <c r="C24" s="128">
        <f t="shared" si="1"/>
        <v>91</v>
      </c>
      <c r="D24" s="22"/>
      <c r="E24" s="22"/>
    </row>
    <row r="25" spans="1:5" x14ac:dyDescent="0.2">
      <c r="A25" s="128">
        <v>14</v>
      </c>
      <c r="B25" s="129">
        <f t="shared" si="0"/>
        <v>14</v>
      </c>
      <c r="C25" s="128">
        <f t="shared" si="1"/>
        <v>105</v>
      </c>
      <c r="D25" s="22"/>
      <c r="E25" s="22"/>
    </row>
    <row r="26" spans="1:5" x14ac:dyDescent="0.2">
      <c r="A26" s="128">
        <v>15</v>
      </c>
      <c r="B26" s="129">
        <f t="shared" si="0"/>
        <v>15</v>
      </c>
      <c r="C26" s="128">
        <f t="shared" si="1"/>
        <v>120</v>
      </c>
      <c r="D26" s="22"/>
      <c r="E26" s="22"/>
    </row>
    <row r="27" spans="1:5" x14ac:dyDescent="0.2">
      <c r="A27" s="128">
        <v>16</v>
      </c>
      <c r="B27" s="129">
        <f t="shared" si="0"/>
        <v>16</v>
      </c>
      <c r="C27" s="128">
        <f t="shared" si="1"/>
        <v>136</v>
      </c>
      <c r="D27" s="22"/>
      <c r="E27" s="22"/>
    </row>
    <row r="28" spans="1:5" x14ac:dyDescent="0.2">
      <c r="A28" s="128">
        <v>17</v>
      </c>
      <c r="B28" s="129">
        <f t="shared" si="0"/>
        <v>17</v>
      </c>
      <c r="C28" s="128">
        <f t="shared" si="1"/>
        <v>153</v>
      </c>
      <c r="D28" s="22"/>
      <c r="E28" s="22"/>
    </row>
    <row r="29" spans="1:5" x14ac:dyDescent="0.2">
      <c r="A29" s="128">
        <v>18</v>
      </c>
      <c r="B29" s="129">
        <f t="shared" si="0"/>
        <v>18</v>
      </c>
      <c r="C29" s="128">
        <f t="shared" si="1"/>
        <v>171</v>
      </c>
      <c r="D29" s="22"/>
      <c r="E29" s="22"/>
    </row>
    <row r="30" spans="1:5" x14ac:dyDescent="0.2">
      <c r="A30" s="128">
        <v>19</v>
      </c>
      <c r="B30" s="129">
        <f t="shared" si="0"/>
        <v>19</v>
      </c>
      <c r="C30" s="128">
        <f t="shared" si="1"/>
        <v>190</v>
      </c>
      <c r="D30" s="22"/>
      <c r="E30" s="22"/>
    </row>
    <row r="31" spans="1:5" x14ac:dyDescent="0.2">
      <c r="A31" s="128">
        <v>20</v>
      </c>
      <c r="B31" s="129">
        <f t="shared" si="0"/>
        <v>20</v>
      </c>
      <c r="C31" s="128">
        <f t="shared" si="1"/>
        <v>210</v>
      </c>
      <c r="D31" s="22"/>
      <c r="E31" s="22"/>
    </row>
    <row r="32" spans="1:5" x14ac:dyDescent="0.2">
      <c r="A32" s="128">
        <v>21</v>
      </c>
      <c r="B32" s="129">
        <f t="shared" si="0"/>
        <v>21</v>
      </c>
      <c r="C32" s="128">
        <f t="shared" si="1"/>
        <v>231</v>
      </c>
      <c r="D32" s="22"/>
      <c r="E32" s="22"/>
    </row>
    <row r="33" spans="1:5" x14ac:dyDescent="0.2">
      <c r="A33" s="128">
        <v>22</v>
      </c>
      <c r="B33" s="129">
        <f t="shared" si="0"/>
        <v>22</v>
      </c>
      <c r="C33" s="128">
        <f t="shared" si="1"/>
        <v>253</v>
      </c>
      <c r="D33" s="22"/>
      <c r="E33" s="22"/>
    </row>
    <row r="34" spans="1:5" x14ac:dyDescent="0.2">
      <c r="A34" s="128">
        <v>23</v>
      </c>
      <c r="B34" s="129">
        <f t="shared" si="0"/>
        <v>23</v>
      </c>
      <c r="C34" s="128">
        <f t="shared" si="1"/>
        <v>276</v>
      </c>
      <c r="D34" s="22"/>
      <c r="E34" s="22"/>
    </row>
    <row r="35" spans="1:5" x14ac:dyDescent="0.2">
      <c r="A35" s="128">
        <v>24</v>
      </c>
      <c r="B35" s="129">
        <f t="shared" si="0"/>
        <v>24</v>
      </c>
      <c r="C35" s="128">
        <f t="shared" si="1"/>
        <v>300</v>
      </c>
      <c r="D35" s="22"/>
      <c r="E35" s="22"/>
    </row>
    <row r="36" spans="1:5" x14ac:dyDescent="0.2">
      <c r="A36" s="128">
        <v>25</v>
      </c>
      <c r="B36" s="129">
        <f t="shared" si="0"/>
        <v>25</v>
      </c>
      <c r="C36" s="128">
        <f t="shared" si="1"/>
        <v>325</v>
      </c>
      <c r="D36" s="22"/>
      <c r="E36" s="22"/>
    </row>
    <row r="37" spans="1:5" x14ac:dyDescent="0.2">
      <c r="A37" s="128">
        <v>26</v>
      </c>
      <c r="B37" s="129">
        <f t="shared" si="0"/>
        <v>26</v>
      </c>
      <c r="C37" s="128">
        <f t="shared" si="1"/>
        <v>351</v>
      </c>
      <c r="D37" s="22"/>
      <c r="E37" s="22"/>
    </row>
    <row r="38" spans="1:5" x14ac:dyDescent="0.2">
      <c r="A38" s="128">
        <v>27</v>
      </c>
      <c r="B38" s="129">
        <f t="shared" si="0"/>
        <v>27</v>
      </c>
      <c r="C38" s="128">
        <f t="shared" si="1"/>
        <v>378</v>
      </c>
      <c r="D38" s="22"/>
      <c r="E38" s="22"/>
    </row>
    <row r="39" spans="1:5" x14ac:dyDescent="0.2">
      <c r="A39" s="128">
        <v>28</v>
      </c>
      <c r="B39" s="129">
        <f t="shared" si="0"/>
        <v>28</v>
      </c>
      <c r="C39" s="128">
        <f t="shared" si="1"/>
        <v>406</v>
      </c>
      <c r="D39" s="22"/>
      <c r="E39" s="22"/>
    </row>
    <row r="40" spans="1:5" x14ac:dyDescent="0.2">
      <c r="A40" s="128">
        <v>29</v>
      </c>
      <c r="B40" s="129">
        <f t="shared" si="0"/>
        <v>29</v>
      </c>
      <c r="C40" s="128">
        <f t="shared" si="1"/>
        <v>435</v>
      </c>
      <c r="D40" s="22"/>
      <c r="E40" s="22"/>
    </row>
    <row r="41" spans="1:5" x14ac:dyDescent="0.2">
      <c r="A41" s="128">
        <v>30</v>
      </c>
      <c r="B41" s="129">
        <f t="shared" si="0"/>
        <v>30</v>
      </c>
      <c r="C41" s="128">
        <f t="shared" si="1"/>
        <v>465</v>
      </c>
      <c r="D41" s="22"/>
      <c r="E41" s="22"/>
    </row>
    <row r="42" spans="1:5" x14ac:dyDescent="0.2">
      <c r="A42" s="128">
        <v>31</v>
      </c>
      <c r="B42" s="129">
        <f t="shared" si="0"/>
        <v>31</v>
      </c>
      <c r="C42" s="128">
        <f t="shared" si="1"/>
        <v>496</v>
      </c>
      <c r="D42" s="22"/>
      <c r="E42" s="22"/>
    </row>
    <row r="43" spans="1:5" x14ac:dyDescent="0.2">
      <c r="A43" s="128">
        <v>32</v>
      </c>
      <c r="B43" s="129">
        <f t="shared" si="0"/>
        <v>32</v>
      </c>
      <c r="C43" s="128">
        <f t="shared" si="1"/>
        <v>528</v>
      </c>
      <c r="D43" s="22"/>
      <c r="E43" s="22"/>
    </row>
    <row r="44" spans="1:5" x14ac:dyDescent="0.2">
      <c r="A44" s="128">
        <v>33</v>
      </c>
      <c r="B44" s="129">
        <f t="shared" si="0"/>
        <v>33</v>
      </c>
      <c r="C44" s="128">
        <f t="shared" si="1"/>
        <v>561</v>
      </c>
      <c r="D44" s="22"/>
      <c r="E44" s="22"/>
    </row>
    <row r="45" spans="1:5" x14ac:dyDescent="0.2">
      <c r="A45" s="128">
        <v>34</v>
      </c>
      <c r="B45" s="129">
        <f t="shared" si="0"/>
        <v>34</v>
      </c>
      <c r="C45" s="128">
        <f t="shared" si="1"/>
        <v>595</v>
      </c>
      <c r="D45" s="22"/>
      <c r="E45" s="22"/>
    </row>
    <row r="46" spans="1:5" x14ac:dyDescent="0.2">
      <c r="A46" s="128">
        <v>35</v>
      </c>
      <c r="B46" s="129">
        <f t="shared" si="0"/>
        <v>35</v>
      </c>
      <c r="C46" s="128">
        <f t="shared" si="1"/>
        <v>630</v>
      </c>
      <c r="D46" s="22"/>
      <c r="E46" s="22"/>
    </row>
    <row r="47" spans="1:5" x14ac:dyDescent="0.2">
      <c r="A47" s="128">
        <v>36</v>
      </c>
      <c r="B47" s="129">
        <f t="shared" si="0"/>
        <v>36</v>
      </c>
      <c r="C47" s="128">
        <f t="shared" si="1"/>
        <v>666</v>
      </c>
      <c r="D47" s="22"/>
      <c r="E47" s="22"/>
    </row>
    <row r="48" spans="1:5" x14ac:dyDescent="0.2">
      <c r="A48" s="128">
        <v>37</v>
      </c>
      <c r="B48" s="129">
        <f t="shared" si="0"/>
        <v>37</v>
      </c>
      <c r="C48" s="128">
        <f t="shared" si="1"/>
        <v>703</v>
      </c>
      <c r="D48" s="22"/>
      <c r="E48" s="22"/>
    </row>
    <row r="49" spans="1:5" x14ac:dyDescent="0.2">
      <c r="A49" s="128">
        <v>38</v>
      </c>
      <c r="B49" s="129">
        <f t="shared" si="0"/>
        <v>38</v>
      </c>
      <c r="C49" s="128">
        <f t="shared" si="1"/>
        <v>741</v>
      </c>
      <c r="D49" s="22"/>
      <c r="E49" s="22"/>
    </row>
    <row r="50" spans="1:5" x14ac:dyDescent="0.2">
      <c r="A50" s="128">
        <v>39</v>
      </c>
      <c r="B50" s="129">
        <f t="shared" si="0"/>
        <v>39</v>
      </c>
      <c r="C50" s="128">
        <f t="shared" si="1"/>
        <v>780</v>
      </c>
      <c r="D50" s="22"/>
      <c r="E50" s="22"/>
    </row>
    <row r="51" spans="1:5" x14ac:dyDescent="0.2">
      <c r="A51" s="128">
        <v>40</v>
      </c>
      <c r="B51" s="129">
        <f t="shared" si="0"/>
        <v>40</v>
      </c>
      <c r="C51" s="128">
        <f t="shared" si="1"/>
        <v>820</v>
      </c>
      <c r="D51" s="22"/>
      <c r="E51" s="22"/>
    </row>
    <row r="52" spans="1:5" x14ac:dyDescent="0.2">
      <c r="A52" s="128">
        <v>41</v>
      </c>
      <c r="B52" s="129">
        <f t="shared" si="0"/>
        <v>41</v>
      </c>
      <c r="C52" s="128">
        <f t="shared" si="1"/>
        <v>861</v>
      </c>
      <c r="D52" s="22"/>
      <c r="E52" s="22"/>
    </row>
    <row r="53" spans="1:5" x14ac:dyDescent="0.2">
      <c r="A53" s="128">
        <v>42</v>
      </c>
      <c r="B53" s="129">
        <f t="shared" si="0"/>
        <v>42</v>
      </c>
      <c r="C53" s="128">
        <f t="shared" si="1"/>
        <v>903</v>
      </c>
      <c r="D53" s="22"/>
      <c r="E53" s="22"/>
    </row>
    <row r="54" spans="1:5" x14ac:dyDescent="0.2">
      <c r="A54" s="128">
        <v>43</v>
      </c>
      <c r="B54" s="129">
        <f t="shared" si="0"/>
        <v>43</v>
      </c>
      <c r="C54" s="128">
        <f t="shared" si="1"/>
        <v>946</v>
      </c>
      <c r="D54" s="22"/>
      <c r="E54" s="22"/>
    </row>
    <row r="55" spans="1:5" x14ac:dyDescent="0.2">
      <c r="A55" s="128">
        <v>44</v>
      </c>
      <c r="B55" s="129">
        <f t="shared" si="0"/>
        <v>44</v>
      </c>
      <c r="C55" s="128">
        <f t="shared" si="1"/>
        <v>990</v>
      </c>
      <c r="D55" s="22"/>
      <c r="E55" s="22"/>
    </row>
    <row r="56" spans="1:5" x14ac:dyDescent="0.2">
      <c r="A56" s="128">
        <v>45</v>
      </c>
      <c r="B56" s="129">
        <f t="shared" si="0"/>
        <v>45</v>
      </c>
      <c r="C56" s="128">
        <f t="shared" si="1"/>
        <v>1035</v>
      </c>
      <c r="D56" s="22"/>
      <c r="E56" s="22"/>
    </row>
    <row r="57" spans="1:5" x14ac:dyDescent="0.2">
      <c r="A57" s="128">
        <v>46</v>
      </c>
      <c r="B57" s="129">
        <f t="shared" si="0"/>
        <v>46</v>
      </c>
      <c r="C57" s="128">
        <f t="shared" si="1"/>
        <v>1081</v>
      </c>
      <c r="D57" s="22"/>
      <c r="E57" s="22"/>
    </row>
    <row r="58" spans="1:5" x14ac:dyDescent="0.2">
      <c r="A58" s="128">
        <v>47</v>
      </c>
      <c r="B58" s="129">
        <f t="shared" si="0"/>
        <v>47</v>
      </c>
      <c r="C58" s="128">
        <f t="shared" si="1"/>
        <v>1128</v>
      </c>
      <c r="D58" s="22"/>
      <c r="E58" s="22"/>
    </row>
    <row r="59" spans="1:5" x14ac:dyDescent="0.2">
      <c r="A59" s="128">
        <v>48</v>
      </c>
      <c r="B59" s="129">
        <f t="shared" si="0"/>
        <v>48</v>
      </c>
      <c r="C59" s="128">
        <f t="shared" si="1"/>
        <v>1176</v>
      </c>
      <c r="D59" s="22"/>
      <c r="E59" s="22"/>
    </row>
    <row r="60" spans="1:5" x14ac:dyDescent="0.2">
      <c r="A60" s="128">
        <v>49</v>
      </c>
      <c r="B60" s="129">
        <f t="shared" si="0"/>
        <v>49</v>
      </c>
      <c r="C60" s="128">
        <f t="shared" si="1"/>
        <v>1225</v>
      </c>
      <c r="D60" s="22"/>
      <c r="E60" s="22"/>
    </row>
    <row r="61" spans="1:5" x14ac:dyDescent="0.2">
      <c r="A61" s="128">
        <v>50</v>
      </c>
      <c r="B61" s="129">
        <f t="shared" si="0"/>
        <v>50</v>
      </c>
      <c r="C61" s="128">
        <f t="shared" si="1"/>
        <v>1275</v>
      </c>
      <c r="D61" s="22"/>
      <c r="E61" s="22"/>
    </row>
    <row r="62" spans="1:5" x14ac:dyDescent="0.2">
      <c r="A62" s="128">
        <v>51</v>
      </c>
      <c r="B62" s="129">
        <f t="shared" si="0"/>
        <v>51</v>
      </c>
      <c r="C62" s="128">
        <f t="shared" si="1"/>
        <v>1326</v>
      </c>
      <c r="D62" s="22"/>
      <c r="E62" s="22"/>
    </row>
    <row r="63" spans="1:5" x14ac:dyDescent="0.2">
      <c r="A63" s="128">
        <v>52</v>
      </c>
      <c r="B63" s="129">
        <f t="shared" si="0"/>
        <v>52</v>
      </c>
      <c r="C63" s="128">
        <f t="shared" si="1"/>
        <v>1378</v>
      </c>
      <c r="D63" s="22"/>
      <c r="E63" s="22"/>
    </row>
    <row r="64" spans="1:5" x14ac:dyDescent="0.2">
      <c r="A64" s="128">
        <v>53</v>
      </c>
      <c r="B64" s="129">
        <f t="shared" si="0"/>
        <v>53</v>
      </c>
      <c r="C64" s="128">
        <f t="shared" si="1"/>
        <v>1431</v>
      </c>
      <c r="D64" s="22"/>
      <c r="E64" s="22"/>
    </row>
    <row r="65" spans="1:5" x14ac:dyDescent="0.2">
      <c r="A65" s="128">
        <v>54</v>
      </c>
      <c r="B65" s="129">
        <f t="shared" si="0"/>
        <v>54</v>
      </c>
      <c r="C65" s="128">
        <f t="shared" si="1"/>
        <v>1485</v>
      </c>
      <c r="D65" s="22"/>
      <c r="E65" s="22"/>
    </row>
    <row r="66" spans="1:5" x14ac:dyDescent="0.2">
      <c r="A66" s="128">
        <v>55</v>
      </c>
      <c r="B66" s="129">
        <f t="shared" si="0"/>
        <v>55</v>
      </c>
      <c r="C66" s="128">
        <f t="shared" si="1"/>
        <v>1540</v>
      </c>
      <c r="D66" s="22"/>
      <c r="E66" s="22"/>
    </row>
    <row r="67" spans="1:5" x14ac:dyDescent="0.2">
      <c r="A67" s="128">
        <v>56</v>
      </c>
      <c r="B67" s="129">
        <f t="shared" si="0"/>
        <v>56</v>
      </c>
      <c r="C67" s="128">
        <f t="shared" si="1"/>
        <v>1596</v>
      </c>
      <c r="D67" s="22"/>
      <c r="E67" s="22"/>
    </row>
    <row r="68" spans="1:5" x14ac:dyDescent="0.2">
      <c r="A68" s="128">
        <v>57</v>
      </c>
      <c r="B68" s="129">
        <f t="shared" si="0"/>
        <v>57</v>
      </c>
      <c r="C68" s="128">
        <f t="shared" si="1"/>
        <v>1653</v>
      </c>
      <c r="D68" s="22"/>
      <c r="E68" s="22"/>
    </row>
    <row r="69" spans="1:5" x14ac:dyDescent="0.2">
      <c r="A69" s="128">
        <v>58</v>
      </c>
      <c r="B69" s="129">
        <f t="shared" si="0"/>
        <v>58</v>
      </c>
      <c r="C69" s="128">
        <f t="shared" si="1"/>
        <v>1711</v>
      </c>
      <c r="D69" s="22"/>
      <c r="E69" s="22"/>
    </row>
    <row r="70" spans="1:5" x14ac:dyDescent="0.2">
      <c r="A70" s="128">
        <v>59</v>
      </c>
      <c r="B70" s="129">
        <f t="shared" si="0"/>
        <v>59</v>
      </c>
      <c r="C70" s="128">
        <f t="shared" si="1"/>
        <v>1770</v>
      </c>
      <c r="D70" s="22"/>
      <c r="E70" s="22"/>
    </row>
    <row r="71" spans="1:5" x14ac:dyDescent="0.2">
      <c r="A71" s="128">
        <v>60</v>
      </c>
      <c r="B71" s="129">
        <f t="shared" si="0"/>
        <v>60</v>
      </c>
      <c r="C71" s="128">
        <f t="shared" si="1"/>
        <v>1830</v>
      </c>
      <c r="D71" s="22"/>
      <c r="E71" s="22"/>
    </row>
    <row r="72" spans="1:5" x14ac:dyDescent="0.2">
      <c r="A72" s="128">
        <v>61</v>
      </c>
      <c r="B72" s="129">
        <f t="shared" si="0"/>
        <v>61</v>
      </c>
      <c r="C72" s="128">
        <f t="shared" si="1"/>
        <v>1891</v>
      </c>
      <c r="D72" s="22"/>
      <c r="E72" s="22"/>
    </row>
    <row r="73" spans="1:5" x14ac:dyDescent="0.2">
      <c r="A73" s="128">
        <v>62</v>
      </c>
      <c r="B73" s="129">
        <f t="shared" si="0"/>
        <v>62</v>
      </c>
      <c r="C73" s="128">
        <f t="shared" si="1"/>
        <v>1953</v>
      </c>
      <c r="D73" s="22"/>
      <c r="E73" s="22"/>
    </row>
    <row r="74" spans="1:5" x14ac:dyDescent="0.2">
      <c r="A74" s="128">
        <v>63</v>
      </c>
      <c r="B74" s="129">
        <f t="shared" si="0"/>
        <v>63</v>
      </c>
      <c r="C74" s="128">
        <f t="shared" si="1"/>
        <v>2016</v>
      </c>
      <c r="D74" s="22"/>
      <c r="E74" s="22"/>
    </row>
    <row r="75" spans="1:5" x14ac:dyDescent="0.2">
      <c r="A75" s="128">
        <v>64</v>
      </c>
      <c r="B75" s="129">
        <f t="shared" si="0"/>
        <v>64</v>
      </c>
      <c r="C75" s="128">
        <f t="shared" si="1"/>
        <v>2080</v>
      </c>
      <c r="D75" s="22"/>
      <c r="E75" s="22"/>
    </row>
    <row r="76" spans="1:5" x14ac:dyDescent="0.2">
      <c r="A76" s="128">
        <v>65</v>
      </c>
      <c r="B76" s="129">
        <f t="shared" si="0"/>
        <v>65</v>
      </c>
      <c r="C76" s="128">
        <f t="shared" si="1"/>
        <v>2145</v>
      </c>
      <c r="D76" s="22"/>
      <c r="E76" s="22"/>
    </row>
    <row r="77" spans="1:5" x14ac:dyDescent="0.2">
      <c r="A77" s="128">
        <v>66</v>
      </c>
      <c r="B77" s="129">
        <f t="shared" ref="B77:B140" si="2">B76+$B$4</f>
        <v>66</v>
      </c>
      <c r="C77" s="128">
        <f t="shared" ref="C77:C140" si="3">C76+B77</f>
        <v>2211</v>
      </c>
      <c r="D77" s="22"/>
      <c r="E77" s="22"/>
    </row>
    <row r="78" spans="1:5" x14ac:dyDescent="0.2">
      <c r="A78" s="128">
        <v>67</v>
      </c>
      <c r="B78" s="129">
        <f t="shared" si="2"/>
        <v>67</v>
      </c>
      <c r="C78" s="128">
        <f t="shared" si="3"/>
        <v>2278</v>
      </c>
      <c r="D78" s="22"/>
      <c r="E78" s="22"/>
    </row>
    <row r="79" spans="1:5" x14ac:dyDescent="0.2">
      <c r="A79" s="128">
        <v>68</v>
      </c>
      <c r="B79" s="129">
        <f t="shared" si="2"/>
        <v>68</v>
      </c>
      <c r="C79" s="128">
        <f t="shared" si="3"/>
        <v>2346</v>
      </c>
      <c r="D79" s="22"/>
      <c r="E79" s="22"/>
    </row>
    <row r="80" spans="1:5" x14ac:dyDescent="0.2">
      <c r="A80" s="128">
        <v>69</v>
      </c>
      <c r="B80" s="129">
        <f t="shared" si="2"/>
        <v>69</v>
      </c>
      <c r="C80" s="128">
        <f t="shared" si="3"/>
        <v>2415</v>
      </c>
      <c r="D80" s="22"/>
      <c r="E80" s="22"/>
    </row>
    <row r="81" spans="1:5" x14ac:dyDescent="0.2">
      <c r="A81" s="128">
        <v>70</v>
      </c>
      <c r="B81" s="129">
        <f t="shared" si="2"/>
        <v>70</v>
      </c>
      <c r="C81" s="128">
        <f t="shared" si="3"/>
        <v>2485</v>
      </c>
      <c r="D81" s="22"/>
      <c r="E81" s="22"/>
    </row>
    <row r="82" spans="1:5" x14ac:dyDescent="0.2">
      <c r="A82" s="128">
        <v>71</v>
      </c>
      <c r="B82" s="129">
        <f t="shared" si="2"/>
        <v>71</v>
      </c>
      <c r="C82" s="128">
        <f t="shared" si="3"/>
        <v>2556</v>
      </c>
      <c r="D82" s="22"/>
      <c r="E82" s="22"/>
    </row>
    <row r="83" spans="1:5" x14ac:dyDescent="0.2">
      <c r="A83" s="128">
        <v>72</v>
      </c>
      <c r="B83" s="129">
        <f t="shared" si="2"/>
        <v>72</v>
      </c>
      <c r="C83" s="128">
        <f t="shared" si="3"/>
        <v>2628</v>
      </c>
      <c r="D83" s="22"/>
      <c r="E83" s="22"/>
    </row>
    <row r="84" spans="1:5" x14ac:dyDescent="0.2">
      <c r="A84" s="128">
        <v>73</v>
      </c>
      <c r="B84" s="129">
        <f t="shared" si="2"/>
        <v>73</v>
      </c>
      <c r="C84" s="128">
        <f t="shared" si="3"/>
        <v>2701</v>
      </c>
      <c r="D84" s="22"/>
      <c r="E84" s="22"/>
    </row>
    <row r="85" spans="1:5" x14ac:dyDescent="0.2">
      <c r="A85" s="128">
        <v>74</v>
      </c>
      <c r="B85" s="129">
        <f t="shared" si="2"/>
        <v>74</v>
      </c>
      <c r="C85" s="128">
        <f t="shared" si="3"/>
        <v>2775</v>
      </c>
      <c r="D85" s="22"/>
      <c r="E85" s="22"/>
    </row>
    <row r="86" spans="1:5" x14ac:dyDescent="0.2">
      <c r="A86" s="128">
        <v>75</v>
      </c>
      <c r="B86" s="129">
        <f t="shared" si="2"/>
        <v>75</v>
      </c>
      <c r="C86" s="128">
        <f t="shared" si="3"/>
        <v>2850</v>
      </c>
      <c r="D86" s="22"/>
      <c r="E86" s="22"/>
    </row>
    <row r="87" spans="1:5" x14ac:dyDescent="0.2">
      <c r="A87" s="128">
        <v>76</v>
      </c>
      <c r="B87" s="129">
        <f t="shared" si="2"/>
        <v>76</v>
      </c>
      <c r="C87" s="128">
        <f t="shared" si="3"/>
        <v>2926</v>
      </c>
      <c r="D87" s="22"/>
      <c r="E87" s="22"/>
    </row>
    <row r="88" spans="1:5" x14ac:dyDescent="0.2">
      <c r="A88" s="128">
        <v>77</v>
      </c>
      <c r="B88" s="129">
        <f t="shared" si="2"/>
        <v>77</v>
      </c>
      <c r="C88" s="128">
        <f t="shared" si="3"/>
        <v>3003</v>
      </c>
      <c r="D88" s="22"/>
      <c r="E88" s="22"/>
    </row>
    <row r="89" spans="1:5" x14ac:dyDescent="0.2">
      <c r="A89" s="128">
        <v>78</v>
      </c>
      <c r="B89" s="129">
        <f t="shared" si="2"/>
        <v>78</v>
      </c>
      <c r="C89" s="128">
        <f t="shared" si="3"/>
        <v>3081</v>
      </c>
      <c r="D89" s="22"/>
      <c r="E89" s="22"/>
    </row>
    <row r="90" spans="1:5" x14ac:dyDescent="0.2">
      <c r="A90" s="128">
        <v>79</v>
      </c>
      <c r="B90" s="129">
        <f t="shared" si="2"/>
        <v>79</v>
      </c>
      <c r="C90" s="128">
        <f t="shared" si="3"/>
        <v>3160</v>
      </c>
      <c r="D90" s="22"/>
      <c r="E90" s="22"/>
    </row>
    <row r="91" spans="1:5" x14ac:dyDescent="0.2">
      <c r="A91" s="128">
        <v>80</v>
      </c>
      <c r="B91" s="129">
        <f t="shared" si="2"/>
        <v>80</v>
      </c>
      <c r="C91" s="128">
        <f t="shared" si="3"/>
        <v>3240</v>
      </c>
      <c r="D91" s="22"/>
      <c r="E91" s="22"/>
    </row>
    <row r="92" spans="1:5" x14ac:dyDescent="0.2">
      <c r="A92" s="128">
        <v>81</v>
      </c>
      <c r="B92" s="129">
        <f t="shared" si="2"/>
        <v>81</v>
      </c>
      <c r="C92" s="128">
        <f t="shared" si="3"/>
        <v>3321</v>
      </c>
      <c r="D92" s="22"/>
      <c r="E92" s="22"/>
    </row>
    <row r="93" spans="1:5" x14ac:dyDescent="0.2">
      <c r="A93" s="128">
        <v>82</v>
      </c>
      <c r="B93" s="129">
        <f t="shared" si="2"/>
        <v>82</v>
      </c>
      <c r="C93" s="128">
        <f t="shared" si="3"/>
        <v>3403</v>
      </c>
      <c r="D93" s="22"/>
      <c r="E93" s="22"/>
    </row>
    <row r="94" spans="1:5" x14ac:dyDescent="0.2">
      <c r="A94" s="128">
        <v>83</v>
      </c>
      <c r="B94" s="129">
        <f t="shared" si="2"/>
        <v>83</v>
      </c>
      <c r="C94" s="128">
        <f t="shared" si="3"/>
        <v>3486</v>
      </c>
      <c r="D94" s="22"/>
      <c r="E94" s="22"/>
    </row>
    <row r="95" spans="1:5" x14ac:dyDescent="0.2">
      <c r="A95" s="128">
        <v>84</v>
      </c>
      <c r="B95" s="129">
        <f t="shared" si="2"/>
        <v>84</v>
      </c>
      <c r="C95" s="128">
        <f t="shared" si="3"/>
        <v>3570</v>
      </c>
      <c r="D95" s="22"/>
      <c r="E95" s="22"/>
    </row>
    <row r="96" spans="1:5" x14ac:dyDescent="0.2">
      <c r="A96" s="128">
        <v>85</v>
      </c>
      <c r="B96" s="129">
        <f t="shared" si="2"/>
        <v>85</v>
      </c>
      <c r="C96" s="128">
        <f t="shared" si="3"/>
        <v>3655</v>
      </c>
      <c r="D96" s="22"/>
      <c r="E96" s="22"/>
    </row>
    <row r="97" spans="1:5" x14ac:dyDescent="0.2">
      <c r="A97" s="128">
        <v>86</v>
      </c>
      <c r="B97" s="129">
        <f t="shared" si="2"/>
        <v>86</v>
      </c>
      <c r="C97" s="128">
        <f t="shared" si="3"/>
        <v>3741</v>
      </c>
      <c r="D97" s="22"/>
      <c r="E97" s="22"/>
    </row>
    <row r="98" spans="1:5" x14ac:dyDescent="0.2">
      <c r="A98" s="128">
        <v>87</v>
      </c>
      <c r="B98" s="129">
        <f t="shared" si="2"/>
        <v>87</v>
      </c>
      <c r="C98" s="128">
        <f t="shared" si="3"/>
        <v>3828</v>
      </c>
      <c r="D98" s="22"/>
      <c r="E98" s="22"/>
    </row>
    <row r="99" spans="1:5" x14ac:dyDescent="0.2">
      <c r="A99" s="128">
        <v>88</v>
      </c>
      <c r="B99" s="129">
        <f t="shared" si="2"/>
        <v>88</v>
      </c>
      <c r="C99" s="128">
        <f t="shared" si="3"/>
        <v>3916</v>
      </c>
      <c r="D99" s="22"/>
      <c r="E99" s="22"/>
    </row>
    <row r="100" spans="1:5" x14ac:dyDescent="0.2">
      <c r="A100" s="128">
        <v>89</v>
      </c>
      <c r="B100" s="129">
        <f t="shared" si="2"/>
        <v>89</v>
      </c>
      <c r="C100" s="128">
        <f t="shared" si="3"/>
        <v>4005</v>
      </c>
      <c r="D100" s="22"/>
      <c r="E100" s="22"/>
    </row>
    <row r="101" spans="1:5" x14ac:dyDescent="0.2">
      <c r="A101" s="128">
        <v>90</v>
      </c>
      <c r="B101" s="129">
        <f t="shared" si="2"/>
        <v>90</v>
      </c>
      <c r="C101" s="128">
        <f t="shared" si="3"/>
        <v>4095</v>
      </c>
      <c r="D101" s="22"/>
      <c r="E101" s="22"/>
    </row>
    <row r="102" spans="1:5" x14ac:dyDescent="0.2">
      <c r="A102" s="128">
        <v>91</v>
      </c>
      <c r="B102" s="129">
        <f t="shared" si="2"/>
        <v>91</v>
      </c>
      <c r="C102" s="128">
        <f t="shared" si="3"/>
        <v>4186</v>
      </c>
      <c r="D102" s="22"/>
      <c r="E102" s="22"/>
    </row>
    <row r="103" spans="1:5" x14ac:dyDescent="0.2">
      <c r="A103" s="128">
        <v>92</v>
      </c>
      <c r="B103" s="129">
        <f t="shared" si="2"/>
        <v>92</v>
      </c>
      <c r="C103" s="128">
        <f t="shared" si="3"/>
        <v>4278</v>
      </c>
      <c r="D103" s="22"/>
      <c r="E103" s="22"/>
    </row>
    <row r="104" spans="1:5" x14ac:dyDescent="0.2">
      <c r="A104" s="128">
        <v>93</v>
      </c>
      <c r="B104" s="129">
        <f t="shared" si="2"/>
        <v>93</v>
      </c>
      <c r="C104" s="128">
        <f t="shared" si="3"/>
        <v>4371</v>
      </c>
      <c r="D104" s="22"/>
      <c r="E104" s="22"/>
    </row>
    <row r="105" spans="1:5" x14ac:dyDescent="0.2">
      <c r="A105" s="128">
        <v>94</v>
      </c>
      <c r="B105" s="129">
        <f t="shared" si="2"/>
        <v>94</v>
      </c>
      <c r="C105" s="128">
        <f t="shared" si="3"/>
        <v>4465</v>
      </c>
      <c r="D105" s="22"/>
      <c r="E105" s="22"/>
    </row>
    <row r="106" spans="1:5" x14ac:dyDescent="0.2">
      <c r="A106" s="128">
        <v>95</v>
      </c>
      <c r="B106" s="129">
        <f t="shared" si="2"/>
        <v>95</v>
      </c>
      <c r="C106" s="128">
        <f t="shared" si="3"/>
        <v>4560</v>
      </c>
      <c r="D106" s="22"/>
      <c r="E106" s="22"/>
    </row>
    <row r="107" spans="1:5" x14ac:dyDescent="0.2">
      <c r="A107" s="128">
        <v>96</v>
      </c>
      <c r="B107" s="129">
        <f t="shared" si="2"/>
        <v>96</v>
      </c>
      <c r="C107" s="128">
        <f t="shared" si="3"/>
        <v>4656</v>
      </c>
      <c r="D107" s="22"/>
      <c r="E107" s="22"/>
    </row>
    <row r="108" spans="1:5" x14ac:dyDescent="0.2">
      <c r="A108" s="128">
        <v>97</v>
      </c>
      <c r="B108" s="129">
        <f t="shared" si="2"/>
        <v>97</v>
      </c>
      <c r="C108" s="128">
        <f t="shared" si="3"/>
        <v>4753</v>
      </c>
      <c r="D108" s="22"/>
      <c r="E108" s="22"/>
    </row>
    <row r="109" spans="1:5" x14ac:dyDescent="0.2">
      <c r="A109" s="128">
        <v>98</v>
      </c>
      <c r="B109" s="129">
        <f t="shared" si="2"/>
        <v>98</v>
      </c>
      <c r="C109" s="128">
        <f t="shared" si="3"/>
        <v>4851</v>
      </c>
      <c r="D109" s="22"/>
      <c r="E109" s="22"/>
    </row>
    <row r="110" spans="1:5" x14ac:dyDescent="0.2">
      <c r="A110" s="128">
        <v>99</v>
      </c>
      <c r="B110" s="129">
        <f t="shared" si="2"/>
        <v>99</v>
      </c>
      <c r="C110" s="128">
        <f t="shared" si="3"/>
        <v>4950</v>
      </c>
      <c r="D110" s="22"/>
      <c r="E110" s="22"/>
    </row>
    <row r="111" spans="1:5" x14ac:dyDescent="0.2">
      <c r="A111" s="128">
        <v>100</v>
      </c>
      <c r="B111" s="129">
        <f t="shared" si="2"/>
        <v>100</v>
      </c>
      <c r="C111" s="132">
        <f t="shared" si="3"/>
        <v>5050</v>
      </c>
      <c r="D111" s="22"/>
      <c r="E111" s="22"/>
    </row>
    <row r="112" spans="1:5" x14ac:dyDescent="0.2">
      <c r="A112" s="128">
        <v>101</v>
      </c>
      <c r="B112" s="129">
        <f t="shared" si="2"/>
        <v>101</v>
      </c>
      <c r="C112" s="128">
        <f t="shared" si="3"/>
        <v>5151</v>
      </c>
      <c r="D112" s="22"/>
      <c r="E112" s="22"/>
    </row>
    <row r="113" spans="1:5" x14ac:dyDescent="0.2">
      <c r="A113" s="128">
        <v>102</v>
      </c>
      <c r="B113" s="129">
        <f t="shared" si="2"/>
        <v>102</v>
      </c>
      <c r="C113" s="128">
        <f t="shared" si="3"/>
        <v>5253</v>
      </c>
      <c r="D113" s="22"/>
      <c r="E113" s="22"/>
    </row>
    <row r="114" spans="1:5" x14ac:dyDescent="0.2">
      <c r="A114" s="128">
        <v>103</v>
      </c>
      <c r="B114" s="129">
        <f t="shared" si="2"/>
        <v>103</v>
      </c>
      <c r="C114" s="128">
        <f t="shared" si="3"/>
        <v>5356</v>
      </c>
      <c r="D114" s="22"/>
      <c r="E114" s="22"/>
    </row>
    <row r="115" spans="1:5" x14ac:dyDescent="0.2">
      <c r="A115" s="128">
        <v>104</v>
      </c>
      <c r="B115" s="129">
        <f t="shared" si="2"/>
        <v>104</v>
      </c>
      <c r="C115" s="128">
        <f t="shared" si="3"/>
        <v>5460</v>
      </c>
      <c r="D115" s="22"/>
      <c r="E115" s="22"/>
    </row>
    <row r="116" spans="1:5" x14ac:dyDescent="0.2">
      <c r="A116" s="128">
        <v>105</v>
      </c>
      <c r="B116" s="129">
        <f t="shared" si="2"/>
        <v>105</v>
      </c>
      <c r="C116" s="128">
        <f t="shared" si="3"/>
        <v>5565</v>
      </c>
      <c r="D116" s="22"/>
      <c r="E116" s="22"/>
    </row>
    <row r="117" spans="1:5" x14ac:dyDescent="0.2">
      <c r="A117" s="128">
        <v>106</v>
      </c>
      <c r="B117" s="129">
        <f t="shared" si="2"/>
        <v>106</v>
      </c>
      <c r="C117" s="128">
        <f t="shared" si="3"/>
        <v>5671</v>
      </c>
      <c r="D117" s="22"/>
      <c r="E117" s="22"/>
    </row>
    <row r="118" spans="1:5" x14ac:dyDescent="0.2">
      <c r="A118" s="128">
        <v>107</v>
      </c>
      <c r="B118" s="129">
        <f t="shared" si="2"/>
        <v>107</v>
      </c>
      <c r="C118" s="128">
        <f t="shared" si="3"/>
        <v>5778</v>
      </c>
      <c r="D118" s="22"/>
      <c r="E118" s="22"/>
    </row>
    <row r="119" spans="1:5" x14ac:dyDescent="0.2">
      <c r="A119" s="128">
        <v>108</v>
      </c>
      <c r="B119" s="129">
        <f t="shared" si="2"/>
        <v>108</v>
      </c>
      <c r="C119" s="128">
        <f t="shared" si="3"/>
        <v>5886</v>
      </c>
      <c r="D119" s="22"/>
      <c r="E119" s="22"/>
    </row>
    <row r="120" spans="1:5" x14ac:dyDescent="0.2">
      <c r="A120" s="128">
        <v>109</v>
      </c>
      <c r="B120" s="129">
        <f t="shared" si="2"/>
        <v>109</v>
      </c>
      <c r="C120" s="128">
        <f t="shared" si="3"/>
        <v>5995</v>
      </c>
      <c r="D120" s="22"/>
      <c r="E120" s="22"/>
    </row>
    <row r="121" spans="1:5" x14ac:dyDescent="0.2">
      <c r="A121" s="128">
        <v>110</v>
      </c>
      <c r="B121" s="129">
        <f t="shared" si="2"/>
        <v>110</v>
      </c>
      <c r="C121" s="128">
        <f t="shared" si="3"/>
        <v>6105</v>
      </c>
      <c r="D121" s="22"/>
      <c r="E121" s="22"/>
    </row>
    <row r="122" spans="1:5" x14ac:dyDescent="0.2">
      <c r="A122" s="128">
        <v>111</v>
      </c>
      <c r="B122" s="129">
        <f t="shared" si="2"/>
        <v>111</v>
      </c>
      <c r="C122" s="128">
        <f t="shared" si="3"/>
        <v>6216</v>
      </c>
      <c r="D122" s="22"/>
      <c r="E122" s="22"/>
    </row>
    <row r="123" spans="1:5" x14ac:dyDescent="0.2">
      <c r="A123" s="128">
        <v>112</v>
      </c>
      <c r="B123" s="129">
        <f t="shared" si="2"/>
        <v>112</v>
      </c>
      <c r="C123" s="128">
        <f t="shared" si="3"/>
        <v>6328</v>
      </c>
      <c r="D123" s="22"/>
      <c r="E123" s="22"/>
    </row>
    <row r="124" spans="1:5" x14ac:dyDescent="0.2">
      <c r="A124" s="128">
        <v>113</v>
      </c>
      <c r="B124" s="129">
        <f t="shared" si="2"/>
        <v>113</v>
      </c>
      <c r="C124" s="128">
        <f t="shared" si="3"/>
        <v>6441</v>
      </c>
      <c r="D124" s="22"/>
      <c r="E124" s="22"/>
    </row>
    <row r="125" spans="1:5" x14ac:dyDescent="0.2">
      <c r="A125" s="128">
        <v>114</v>
      </c>
      <c r="B125" s="129">
        <f t="shared" si="2"/>
        <v>114</v>
      </c>
      <c r="C125" s="128">
        <f t="shared" si="3"/>
        <v>6555</v>
      </c>
      <c r="D125" s="22"/>
      <c r="E125" s="22"/>
    </row>
    <row r="126" spans="1:5" x14ac:dyDescent="0.2">
      <c r="A126" s="128">
        <v>115</v>
      </c>
      <c r="B126" s="129">
        <f t="shared" si="2"/>
        <v>115</v>
      </c>
      <c r="C126" s="128">
        <f t="shared" si="3"/>
        <v>6670</v>
      </c>
      <c r="D126" s="22"/>
      <c r="E126" s="22"/>
    </row>
    <row r="127" spans="1:5" x14ac:dyDescent="0.2">
      <c r="A127" s="128">
        <v>116</v>
      </c>
      <c r="B127" s="129">
        <f t="shared" si="2"/>
        <v>116</v>
      </c>
      <c r="C127" s="128">
        <f t="shared" si="3"/>
        <v>6786</v>
      </c>
      <c r="D127" s="22"/>
      <c r="E127" s="22"/>
    </row>
    <row r="128" spans="1:5" x14ac:dyDescent="0.2">
      <c r="A128" s="128">
        <v>117</v>
      </c>
      <c r="B128" s="129">
        <f t="shared" si="2"/>
        <v>117</v>
      </c>
      <c r="C128" s="128">
        <f t="shared" si="3"/>
        <v>6903</v>
      </c>
      <c r="D128" s="22"/>
      <c r="E128" s="22"/>
    </row>
    <row r="129" spans="1:5" x14ac:dyDescent="0.2">
      <c r="A129" s="128">
        <v>118</v>
      </c>
      <c r="B129" s="129">
        <f t="shared" si="2"/>
        <v>118</v>
      </c>
      <c r="C129" s="128">
        <f t="shared" si="3"/>
        <v>7021</v>
      </c>
      <c r="D129" s="22"/>
      <c r="E129" s="22"/>
    </row>
    <row r="130" spans="1:5" x14ac:dyDescent="0.2">
      <c r="A130" s="128">
        <v>119</v>
      </c>
      <c r="B130" s="129">
        <f t="shared" si="2"/>
        <v>119</v>
      </c>
      <c r="C130" s="128">
        <f t="shared" si="3"/>
        <v>7140</v>
      </c>
      <c r="D130" s="22"/>
      <c r="E130" s="22"/>
    </row>
    <row r="131" spans="1:5" x14ac:dyDescent="0.2">
      <c r="A131" s="128">
        <v>120</v>
      </c>
      <c r="B131" s="129">
        <f t="shared" si="2"/>
        <v>120</v>
      </c>
      <c r="C131" s="128">
        <f t="shared" si="3"/>
        <v>7260</v>
      </c>
      <c r="D131" s="22"/>
      <c r="E131" s="22"/>
    </row>
    <row r="132" spans="1:5" x14ac:dyDescent="0.2">
      <c r="A132" s="128">
        <v>121</v>
      </c>
      <c r="B132" s="129">
        <f t="shared" si="2"/>
        <v>121</v>
      </c>
      <c r="C132" s="128">
        <f t="shared" si="3"/>
        <v>7381</v>
      </c>
      <c r="D132" s="22"/>
      <c r="E132" s="22"/>
    </row>
    <row r="133" spans="1:5" x14ac:dyDescent="0.2">
      <c r="A133" s="128">
        <v>122</v>
      </c>
      <c r="B133" s="129">
        <f t="shared" si="2"/>
        <v>122</v>
      </c>
      <c r="C133" s="128">
        <f t="shared" si="3"/>
        <v>7503</v>
      </c>
      <c r="D133" s="22"/>
      <c r="E133" s="22"/>
    </row>
    <row r="134" spans="1:5" x14ac:dyDescent="0.2">
      <c r="A134" s="128">
        <v>123</v>
      </c>
      <c r="B134" s="129">
        <f t="shared" si="2"/>
        <v>123</v>
      </c>
      <c r="C134" s="128">
        <f t="shared" si="3"/>
        <v>7626</v>
      </c>
      <c r="D134" s="22"/>
      <c r="E134" s="22"/>
    </row>
    <row r="135" spans="1:5" x14ac:dyDescent="0.2">
      <c r="A135" s="128">
        <v>124</v>
      </c>
      <c r="B135" s="129">
        <f t="shared" si="2"/>
        <v>124</v>
      </c>
      <c r="C135" s="128">
        <f t="shared" si="3"/>
        <v>7750</v>
      </c>
      <c r="D135" s="22"/>
      <c r="E135" s="22"/>
    </row>
    <row r="136" spans="1:5" x14ac:dyDescent="0.2">
      <c r="A136" s="128">
        <v>125</v>
      </c>
      <c r="B136" s="129">
        <f t="shared" si="2"/>
        <v>125</v>
      </c>
      <c r="C136" s="128">
        <f t="shared" si="3"/>
        <v>7875</v>
      </c>
      <c r="D136" s="22"/>
      <c r="E136" s="22"/>
    </row>
    <row r="137" spans="1:5" x14ac:dyDescent="0.2">
      <c r="A137" s="128">
        <v>126</v>
      </c>
      <c r="B137" s="129">
        <f t="shared" si="2"/>
        <v>126</v>
      </c>
      <c r="C137" s="128">
        <f t="shared" si="3"/>
        <v>8001</v>
      </c>
      <c r="D137" s="22"/>
      <c r="E137" s="22"/>
    </row>
    <row r="138" spans="1:5" x14ac:dyDescent="0.2">
      <c r="A138" s="128">
        <v>127</v>
      </c>
      <c r="B138" s="129">
        <f t="shared" si="2"/>
        <v>127</v>
      </c>
      <c r="C138" s="128">
        <f t="shared" si="3"/>
        <v>8128</v>
      </c>
      <c r="D138" s="22"/>
      <c r="E138" s="22"/>
    </row>
    <row r="139" spans="1:5" x14ac:dyDescent="0.2">
      <c r="A139" s="128">
        <v>128</v>
      </c>
      <c r="B139" s="129">
        <f t="shared" si="2"/>
        <v>128</v>
      </c>
      <c r="C139" s="128">
        <f t="shared" si="3"/>
        <v>8256</v>
      </c>
      <c r="D139" s="22"/>
      <c r="E139" s="22"/>
    </row>
    <row r="140" spans="1:5" x14ac:dyDescent="0.2">
      <c r="A140" s="128">
        <v>129</v>
      </c>
      <c r="B140" s="129">
        <f t="shared" si="2"/>
        <v>129</v>
      </c>
      <c r="C140" s="128">
        <f t="shared" si="3"/>
        <v>8385</v>
      </c>
      <c r="D140" s="22"/>
      <c r="E140" s="22"/>
    </row>
    <row r="141" spans="1:5" x14ac:dyDescent="0.2">
      <c r="A141" s="128">
        <v>130</v>
      </c>
      <c r="B141" s="129">
        <f t="shared" ref="B141:B204" si="4">B140+$B$4</f>
        <v>130</v>
      </c>
      <c r="C141" s="128">
        <f t="shared" ref="C141:C204" si="5">C140+B141</f>
        <v>8515</v>
      </c>
      <c r="D141" s="22"/>
      <c r="E141" s="22"/>
    </row>
    <row r="142" spans="1:5" x14ac:dyDescent="0.2">
      <c r="A142" s="128">
        <v>131</v>
      </c>
      <c r="B142" s="129">
        <f t="shared" si="4"/>
        <v>131</v>
      </c>
      <c r="C142" s="128">
        <f t="shared" si="5"/>
        <v>8646</v>
      </c>
      <c r="D142" s="22"/>
      <c r="E142" s="22"/>
    </row>
    <row r="143" spans="1:5" x14ac:dyDescent="0.2">
      <c r="A143" s="128">
        <v>132</v>
      </c>
      <c r="B143" s="129">
        <f t="shared" si="4"/>
        <v>132</v>
      </c>
      <c r="C143" s="128">
        <f t="shared" si="5"/>
        <v>8778</v>
      </c>
      <c r="D143" s="22"/>
      <c r="E143" s="22"/>
    </row>
    <row r="144" spans="1:5" x14ac:dyDescent="0.2">
      <c r="A144" s="128">
        <v>133</v>
      </c>
      <c r="B144" s="129">
        <f t="shared" si="4"/>
        <v>133</v>
      </c>
      <c r="C144" s="128">
        <f t="shared" si="5"/>
        <v>8911</v>
      </c>
      <c r="D144" s="22"/>
      <c r="E144" s="22"/>
    </row>
    <row r="145" spans="1:5" x14ac:dyDescent="0.2">
      <c r="A145" s="128">
        <v>134</v>
      </c>
      <c r="B145" s="129">
        <f t="shared" si="4"/>
        <v>134</v>
      </c>
      <c r="C145" s="128">
        <f t="shared" si="5"/>
        <v>9045</v>
      </c>
      <c r="D145" s="22"/>
      <c r="E145" s="22"/>
    </row>
    <row r="146" spans="1:5" x14ac:dyDescent="0.2">
      <c r="A146" s="128">
        <v>135</v>
      </c>
      <c r="B146" s="129">
        <f t="shared" si="4"/>
        <v>135</v>
      </c>
      <c r="C146" s="128">
        <f t="shared" si="5"/>
        <v>9180</v>
      </c>
      <c r="D146" s="22"/>
      <c r="E146" s="22"/>
    </row>
    <row r="147" spans="1:5" x14ac:dyDescent="0.2">
      <c r="A147" s="128">
        <v>136</v>
      </c>
      <c r="B147" s="129">
        <f t="shared" si="4"/>
        <v>136</v>
      </c>
      <c r="C147" s="128">
        <f t="shared" si="5"/>
        <v>9316</v>
      </c>
      <c r="D147" s="22"/>
      <c r="E147" s="22"/>
    </row>
    <row r="148" spans="1:5" x14ac:dyDescent="0.2">
      <c r="A148" s="128">
        <v>137</v>
      </c>
      <c r="B148" s="129">
        <f t="shared" si="4"/>
        <v>137</v>
      </c>
      <c r="C148" s="128">
        <f t="shared" si="5"/>
        <v>9453</v>
      </c>
      <c r="D148" s="22"/>
      <c r="E148" s="22"/>
    </row>
    <row r="149" spans="1:5" x14ac:dyDescent="0.2">
      <c r="A149" s="128">
        <v>138</v>
      </c>
      <c r="B149" s="129">
        <f t="shared" si="4"/>
        <v>138</v>
      </c>
      <c r="C149" s="128">
        <f t="shared" si="5"/>
        <v>9591</v>
      </c>
      <c r="D149" s="22"/>
      <c r="E149" s="22"/>
    </row>
    <row r="150" spans="1:5" x14ac:dyDescent="0.2">
      <c r="A150" s="128">
        <v>139</v>
      </c>
      <c r="B150" s="129">
        <f t="shared" si="4"/>
        <v>139</v>
      </c>
      <c r="C150" s="128">
        <f t="shared" si="5"/>
        <v>9730</v>
      </c>
      <c r="D150" s="22"/>
      <c r="E150" s="22"/>
    </row>
    <row r="151" spans="1:5" x14ac:dyDescent="0.2">
      <c r="A151" s="128">
        <v>140</v>
      </c>
      <c r="B151" s="129">
        <f t="shared" si="4"/>
        <v>140</v>
      </c>
      <c r="C151" s="128">
        <f t="shared" si="5"/>
        <v>9870</v>
      </c>
      <c r="D151" s="22"/>
      <c r="E151" s="22"/>
    </row>
    <row r="152" spans="1:5" x14ac:dyDescent="0.2">
      <c r="A152" s="128">
        <v>141</v>
      </c>
      <c r="B152" s="129">
        <f t="shared" si="4"/>
        <v>141</v>
      </c>
      <c r="C152" s="128">
        <f t="shared" si="5"/>
        <v>10011</v>
      </c>
      <c r="D152" s="22"/>
      <c r="E152" s="22"/>
    </row>
    <row r="153" spans="1:5" x14ac:dyDescent="0.2">
      <c r="A153" s="128">
        <v>142</v>
      </c>
      <c r="B153" s="129">
        <f t="shared" si="4"/>
        <v>142</v>
      </c>
      <c r="C153" s="128">
        <f t="shared" si="5"/>
        <v>10153</v>
      </c>
      <c r="D153" s="22"/>
      <c r="E153" s="22"/>
    </row>
    <row r="154" spans="1:5" x14ac:dyDescent="0.2">
      <c r="A154" s="128">
        <v>143</v>
      </c>
      <c r="B154" s="129">
        <f t="shared" si="4"/>
        <v>143</v>
      </c>
      <c r="C154" s="128">
        <f t="shared" si="5"/>
        <v>10296</v>
      </c>
      <c r="D154" s="22"/>
      <c r="E154" s="22"/>
    </row>
    <row r="155" spans="1:5" x14ac:dyDescent="0.2">
      <c r="A155" s="128">
        <v>144</v>
      </c>
      <c r="B155" s="129">
        <f t="shared" si="4"/>
        <v>144</v>
      </c>
      <c r="C155" s="128">
        <f t="shared" si="5"/>
        <v>10440</v>
      </c>
      <c r="D155" s="22"/>
      <c r="E155" s="22"/>
    </row>
    <row r="156" spans="1:5" x14ac:dyDescent="0.2">
      <c r="A156" s="128">
        <v>145</v>
      </c>
      <c r="B156" s="129">
        <f t="shared" si="4"/>
        <v>145</v>
      </c>
      <c r="C156" s="128">
        <f t="shared" si="5"/>
        <v>10585</v>
      </c>
      <c r="D156" s="22"/>
      <c r="E156" s="22"/>
    </row>
    <row r="157" spans="1:5" x14ac:dyDescent="0.2">
      <c r="A157" s="128">
        <v>146</v>
      </c>
      <c r="B157" s="129">
        <f t="shared" si="4"/>
        <v>146</v>
      </c>
      <c r="C157" s="128">
        <f t="shared" si="5"/>
        <v>10731</v>
      </c>
      <c r="D157" s="22"/>
      <c r="E157" s="22"/>
    </row>
    <row r="158" spans="1:5" x14ac:dyDescent="0.2">
      <c r="A158" s="128">
        <v>147</v>
      </c>
      <c r="B158" s="129">
        <f t="shared" si="4"/>
        <v>147</v>
      </c>
      <c r="C158" s="128">
        <f t="shared" si="5"/>
        <v>10878</v>
      </c>
      <c r="D158" s="22"/>
      <c r="E158" s="22"/>
    </row>
    <row r="159" spans="1:5" x14ac:dyDescent="0.2">
      <c r="A159" s="128">
        <v>148</v>
      </c>
      <c r="B159" s="129">
        <f t="shared" si="4"/>
        <v>148</v>
      </c>
      <c r="C159" s="128">
        <f t="shared" si="5"/>
        <v>11026</v>
      </c>
      <c r="D159" s="22"/>
      <c r="E159" s="22"/>
    </row>
    <row r="160" spans="1:5" x14ac:dyDescent="0.2">
      <c r="A160" s="128">
        <v>149</v>
      </c>
      <c r="B160" s="129">
        <f t="shared" si="4"/>
        <v>149</v>
      </c>
      <c r="C160" s="128">
        <f t="shared" si="5"/>
        <v>11175</v>
      </c>
      <c r="D160" s="22"/>
      <c r="E160" s="22"/>
    </row>
    <row r="161" spans="1:5" x14ac:dyDescent="0.2">
      <c r="A161" s="128">
        <v>150</v>
      </c>
      <c r="B161" s="129">
        <f t="shared" si="4"/>
        <v>150</v>
      </c>
      <c r="C161" s="128">
        <f t="shared" si="5"/>
        <v>11325</v>
      </c>
      <c r="D161" s="22"/>
      <c r="E161" s="22"/>
    </row>
    <row r="162" spans="1:5" x14ac:dyDescent="0.2">
      <c r="A162" s="128">
        <v>151</v>
      </c>
      <c r="B162" s="129">
        <f t="shared" si="4"/>
        <v>151</v>
      </c>
      <c r="C162" s="128">
        <f t="shared" si="5"/>
        <v>11476</v>
      </c>
      <c r="D162" s="22"/>
      <c r="E162" s="22"/>
    </row>
    <row r="163" spans="1:5" x14ac:dyDescent="0.2">
      <c r="A163" s="128">
        <v>152</v>
      </c>
      <c r="B163" s="129">
        <f t="shared" si="4"/>
        <v>152</v>
      </c>
      <c r="C163" s="128">
        <f t="shared" si="5"/>
        <v>11628</v>
      </c>
      <c r="D163" s="22"/>
      <c r="E163" s="22"/>
    </row>
    <row r="164" spans="1:5" x14ac:dyDescent="0.2">
      <c r="A164" s="128">
        <v>153</v>
      </c>
      <c r="B164" s="129">
        <f t="shared" si="4"/>
        <v>153</v>
      </c>
      <c r="C164" s="128">
        <f t="shared" si="5"/>
        <v>11781</v>
      </c>
      <c r="D164" s="22"/>
      <c r="E164" s="22"/>
    </row>
    <row r="165" spans="1:5" x14ac:dyDescent="0.2">
      <c r="A165" s="128">
        <v>154</v>
      </c>
      <c r="B165" s="129">
        <f t="shared" si="4"/>
        <v>154</v>
      </c>
      <c r="C165" s="128">
        <f t="shared" si="5"/>
        <v>11935</v>
      </c>
      <c r="D165" s="22"/>
      <c r="E165" s="22"/>
    </row>
    <row r="166" spans="1:5" x14ac:dyDescent="0.2">
      <c r="A166" s="128">
        <v>155</v>
      </c>
      <c r="B166" s="129">
        <f t="shared" si="4"/>
        <v>155</v>
      </c>
      <c r="C166" s="128">
        <f t="shared" si="5"/>
        <v>12090</v>
      </c>
      <c r="D166" s="22"/>
      <c r="E166" s="22"/>
    </row>
    <row r="167" spans="1:5" x14ac:dyDescent="0.2">
      <c r="A167" s="128">
        <v>156</v>
      </c>
      <c r="B167" s="129">
        <f t="shared" si="4"/>
        <v>156</v>
      </c>
      <c r="C167" s="128">
        <f t="shared" si="5"/>
        <v>12246</v>
      </c>
      <c r="D167" s="22"/>
      <c r="E167" s="22"/>
    </row>
    <row r="168" spans="1:5" x14ac:dyDescent="0.2">
      <c r="A168" s="128">
        <v>157</v>
      </c>
      <c r="B168" s="129">
        <f t="shared" si="4"/>
        <v>157</v>
      </c>
      <c r="C168" s="128">
        <f t="shared" si="5"/>
        <v>12403</v>
      </c>
      <c r="D168" s="22"/>
      <c r="E168" s="22"/>
    </row>
    <row r="169" spans="1:5" x14ac:dyDescent="0.2">
      <c r="A169" s="128">
        <v>158</v>
      </c>
      <c r="B169" s="129">
        <f t="shared" si="4"/>
        <v>158</v>
      </c>
      <c r="C169" s="128">
        <f t="shared" si="5"/>
        <v>12561</v>
      </c>
      <c r="D169" s="22"/>
      <c r="E169" s="22"/>
    </row>
    <row r="170" spans="1:5" x14ac:dyDescent="0.2">
      <c r="A170" s="128">
        <v>159</v>
      </c>
      <c r="B170" s="129">
        <f t="shared" si="4"/>
        <v>159</v>
      </c>
      <c r="C170" s="128">
        <f t="shared" si="5"/>
        <v>12720</v>
      </c>
      <c r="D170" s="22"/>
      <c r="E170" s="22"/>
    </row>
    <row r="171" spans="1:5" x14ac:dyDescent="0.2">
      <c r="A171" s="128">
        <v>160</v>
      </c>
      <c r="B171" s="129">
        <f t="shared" si="4"/>
        <v>160</v>
      </c>
      <c r="C171" s="128">
        <f t="shared" si="5"/>
        <v>12880</v>
      </c>
      <c r="D171" s="22"/>
      <c r="E171" s="22"/>
    </row>
    <row r="172" spans="1:5" x14ac:dyDescent="0.2">
      <c r="A172" s="128">
        <v>161</v>
      </c>
      <c r="B172" s="129">
        <f t="shared" si="4"/>
        <v>161</v>
      </c>
      <c r="C172" s="128">
        <f t="shared" si="5"/>
        <v>13041</v>
      </c>
      <c r="D172" s="22"/>
      <c r="E172" s="22"/>
    </row>
    <row r="173" spans="1:5" x14ac:dyDescent="0.2">
      <c r="A173" s="128">
        <v>162</v>
      </c>
      <c r="B173" s="129">
        <f t="shared" si="4"/>
        <v>162</v>
      </c>
      <c r="C173" s="128">
        <f t="shared" si="5"/>
        <v>13203</v>
      </c>
      <c r="D173" s="22"/>
      <c r="E173" s="22"/>
    </row>
    <row r="174" spans="1:5" x14ac:dyDescent="0.2">
      <c r="A174" s="128">
        <v>163</v>
      </c>
      <c r="B174" s="129">
        <f t="shared" si="4"/>
        <v>163</v>
      </c>
      <c r="C174" s="128">
        <f t="shared" si="5"/>
        <v>13366</v>
      </c>
      <c r="D174" s="22"/>
      <c r="E174" s="22"/>
    </row>
    <row r="175" spans="1:5" x14ac:dyDescent="0.2">
      <c r="A175" s="128">
        <v>164</v>
      </c>
      <c r="B175" s="129">
        <f t="shared" si="4"/>
        <v>164</v>
      </c>
      <c r="C175" s="128">
        <f t="shared" si="5"/>
        <v>13530</v>
      </c>
      <c r="D175" s="22"/>
      <c r="E175" s="22"/>
    </row>
    <row r="176" spans="1:5" x14ac:dyDescent="0.2">
      <c r="A176" s="128">
        <v>165</v>
      </c>
      <c r="B176" s="129">
        <f t="shared" si="4"/>
        <v>165</v>
      </c>
      <c r="C176" s="128">
        <f t="shared" si="5"/>
        <v>13695</v>
      </c>
      <c r="D176" s="22"/>
      <c r="E176" s="22"/>
    </row>
    <row r="177" spans="1:5" x14ac:dyDescent="0.2">
      <c r="A177" s="128">
        <v>166</v>
      </c>
      <c r="B177" s="129">
        <f t="shared" si="4"/>
        <v>166</v>
      </c>
      <c r="C177" s="128">
        <f t="shared" si="5"/>
        <v>13861</v>
      </c>
      <c r="D177" s="22"/>
      <c r="E177" s="22"/>
    </row>
    <row r="178" spans="1:5" x14ac:dyDescent="0.2">
      <c r="A178" s="128">
        <v>167</v>
      </c>
      <c r="B178" s="129">
        <f t="shared" si="4"/>
        <v>167</v>
      </c>
      <c r="C178" s="128">
        <f t="shared" si="5"/>
        <v>14028</v>
      </c>
      <c r="D178" s="22"/>
      <c r="E178" s="22"/>
    </row>
    <row r="179" spans="1:5" x14ac:dyDescent="0.2">
      <c r="A179" s="128">
        <v>168</v>
      </c>
      <c r="B179" s="129">
        <f t="shared" si="4"/>
        <v>168</v>
      </c>
      <c r="C179" s="128">
        <f t="shared" si="5"/>
        <v>14196</v>
      </c>
      <c r="D179" s="22"/>
      <c r="E179" s="22"/>
    </row>
    <row r="180" spans="1:5" x14ac:dyDescent="0.2">
      <c r="A180" s="128">
        <v>169</v>
      </c>
      <c r="B180" s="129">
        <f t="shared" si="4"/>
        <v>169</v>
      </c>
      <c r="C180" s="128">
        <f t="shared" si="5"/>
        <v>14365</v>
      </c>
      <c r="D180" s="22"/>
      <c r="E180" s="22"/>
    </row>
    <row r="181" spans="1:5" x14ac:dyDescent="0.2">
      <c r="A181" s="128">
        <v>170</v>
      </c>
      <c r="B181" s="129">
        <f t="shared" si="4"/>
        <v>170</v>
      </c>
      <c r="C181" s="128">
        <f t="shared" si="5"/>
        <v>14535</v>
      </c>
      <c r="D181" s="22"/>
      <c r="E181" s="22"/>
    </row>
    <row r="182" spans="1:5" x14ac:dyDescent="0.2">
      <c r="A182" s="128">
        <v>171</v>
      </c>
      <c r="B182" s="129">
        <f t="shared" si="4"/>
        <v>171</v>
      </c>
      <c r="C182" s="128">
        <f t="shared" si="5"/>
        <v>14706</v>
      </c>
      <c r="D182" s="22"/>
      <c r="E182" s="22"/>
    </row>
    <row r="183" spans="1:5" x14ac:dyDescent="0.2">
      <c r="A183" s="128">
        <v>172</v>
      </c>
      <c r="B183" s="129">
        <f t="shared" si="4"/>
        <v>172</v>
      </c>
      <c r="C183" s="128">
        <f t="shared" si="5"/>
        <v>14878</v>
      </c>
      <c r="D183" s="22"/>
      <c r="E183" s="22"/>
    </row>
    <row r="184" spans="1:5" x14ac:dyDescent="0.2">
      <c r="A184" s="128">
        <v>173</v>
      </c>
      <c r="B184" s="129">
        <f t="shared" si="4"/>
        <v>173</v>
      </c>
      <c r="C184" s="128">
        <f t="shared" si="5"/>
        <v>15051</v>
      </c>
      <c r="D184" s="22"/>
      <c r="E184" s="22"/>
    </row>
    <row r="185" spans="1:5" x14ac:dyDescent="0.2">
      <c r="A185" s="128">
        <v>174</v>
      </c>
      <c r="B185" s="129">
        <f t="shared" si="4"/>
        <v>174</v>
      </c>
      <c r="C185" s="128">
        <f t="shared" si="5"/>
        <v>15225</v>
      </c>
      <c r="D185" s="22"/>
      <c r="E185" s="22"/>
    </row>
    <row r="186" spans="1:5" x14ac:dyDescent="0.2">
      <c r="A186" s="128">
        <v>175</v>
      </c>
      <c r="B186" s="129">
        <f t="shared" si="4"/>
        <v>175</v>
      </c>
      <c r="C186" s="128">
        <f t="shared" si="5"/>
        <v>15400</v>
      </c>
      <c r="D186" s="22"/>
      <c r="E186" s="22"/>
    </row>
    <row r="187" spans="1:5" x14ac:dyDescent="0.2">
      <c r="A187" s="128">
        <v>176</v>
      </c>
      <c r="B187" s="129">
        <f t="shared" si="4"/>
        <v>176</v>
      </c>
      <c r="C187" s="128">
        <f t="shared" si="5"/>
        <v>15576</v>
      </c>
      <c r="D187" s="22"/>
      <c r="E187" s="22"/>
    </row>
    <row r="188" spans="1:5" x14ac:dyDescent="0.2">
      <c r="A188" s="128">
        <v>177</v>
      </c>
      <c r="B188" s="129">
        <f t="shared" si="4"/>
        <v>177</v>
      </c>
      <c r="C188" s="128">
        <f t="shared" si="5"/>
        <v>15753</v>
      </c>
      <c r="D188" s="22"/>
      <c r="E188" s="22"/>
    </row>
    <row r="189" spans="1:5" x14ac:dyDescent="0.2">
      <c r="A189" s="128">
        <v>178</v>
      </c>
      <c r="B189" s="129">
        <f t="shared" si="4"/>
        <v>178</v>
      </c>
      <c r="C189" s="128">
        <f t="shared" si="5"/>
        <v>15931</v>
      </c>
      <c r="D189" s="22"/>
      <c r="E189" s="22"/>
    </row>
    <row r="190" spans="1:5" x14ac:dyDescent="0.2">
      <c r="A190" s="128">
        <v>179</v>
      </c>
      <c r="B190" s="129">
        <f t="shared" si="4"/>
        <v>179</v>
      </c>
      <c r="C190" s="128">
        <f t="shared" si="5"/>
        <v>16110</v>
      </c>
      <c r="D190" s="22"/>
      <c r="E190" s="22"/>
    </row>
    <row r="191" spans="1:5" x14ac:dyDescent="0.2">
      <c r="A191" s="128">
        <v>180</v>
      </c>
      <c r="B191" s="129">
        <f t="shared" si="4"/>
        <v>180</v>
      </c>
      <c r="C191" s="128">
        <f t="shared" si="5"/>
        <v>16290</v>
      </c>
      <c r="D191" s="22"/>
      <c r="E191" s="22"/>
    </row>
    <row r="192" spans="1:5" x14ac:dyDescent="0.2">
      <c r="A192" s="128">
        <v>181</v>
      </c>
      <c r="B192" s="129">
        <f t="shared" si="4"/>
        <v>181</v>
      </c>
      <c r="C192" s="128">
        <f t="shared" si="5"/>
        <v>16471</v>
      </c>
      <c r="D192" s="22"/>
      <c r="E192" s="22"/>
    </row>
    <row r="193" spans="1:5" x14ac:dyDescent="0.2">
      <c r="A193" s="128">
        <v>182</v>
      </c>
      <c r="B193" s="129">
        <f t="shared" si="4"/>
        <v>182</v>
      </c>
      <c r="C193" s="128">
        <f t="shared" si="5"/>
        <v>16653</v>
      </c>
      <c r="D193" s="22"/>
      <c r="E193" s="22"/>
    </row>
    <row r="194" spans="1:5" x14ac:dyDescent="0.2">
      <c r="A194" s="128">
        <v>183</v>
      </c>
      <c r="B194" s="129">
        <f t="shared" si="4"/>
        <v>183</v>
      </c>
      <c r="C194" s="128">
        <f t="shared" si="5"/>
        <v>16836</v>
      </c>
      <c r="D194" s="22"/>
      <c r="E194" s="22"/>
    </row>
    <row r="195" spans="1:5" x14ac:dyDescent="0.2">
      <c r="A195" s="128">
        <v>184</v>
      </c>
      <c r="B195" s="129">
        <f t="shared" si="4"/>
        <v>184</v>
      </c>
      <c r="C195" s="128">
        <f t="shared" si="5"/>
        <v>17020</v>
      </c>
      <c r="D195" s="22"/>
      <c r="E195" s="22"/>
    </row>
    <row r="196" spans="1:5" x14ac:dyDescent="0.2">
      <c r="A196" s="128">
        <v>185</v>
      </c>
      <c r="B196" s="129">
        <f t="shared" si="4"/>
        <v>185</v>
      </c>
      <c r="C196" s="128">
        <f t="shared" si="5"/>
        <v>17205</v>
      </c>
      <c r="D196" s="22"/>
      <c r="E196" s="22"/>
    </row>
    <row r="197" spans="1:5" x14ac:dyDescent="0.2">
      <c r="A197" s="128">
        <v>186</v>
      </c>
      <c r="B197" s="129">
        <f t="shared" si="4"/>
        <v>186</v>
      </c>
      <c r="C197" s="128">
        <f t="shared" si="5"/>
        <v>17391</v>
      </c>
      <c r="D197" s="22"/>
      <c r="E197" s="22"/>
    </row>
    <row r="198" spans="1:5" x14ac:dyDescent="0.2">
      <c r="A198" s="128">
        <v>187</v>
      </c>
      <c r="B198" s="129">
        <f t="shared" si="4"/>
        <v>187</v>
      </c>
      <c r="C198" s="128">
        <f t="shared" si="5"/>
        <v>17578</v>
      </c>
      <c r="D198" s="22"/>
      <c r="E198" s="22"/>
    </row>
    <row r="199" spans="1:5" x14ac:dyDescent="0.2">
      <c r="A199" s="128">
        <v>188</v>
      </c>
      <c r="B199" s="129">
        <f t="shared" si="4"/>
        <v>188</v>
      </c>
      <c r="C199" s="128">
        <f t="shared" si="5"/>
        <v>17766</v>
      </c>
      <c r="D199" s="22"/>
      <c r="E199" s="22"/>
    </row>
    <row r="200" spans="1:5" x14ac:dyDescent="0.2">
      <c r="A200" s="128">
        <v>189</v>
      </c>
      <c r="B200" s="129">
        <f t="shared" si="4"/>
        <v>189</v>
      </c>
      <c r="C200" s="128">
        <f t="shared" si="5"/>
        <v>17955</v>
      </c>
      <c r="D200" s="22"/>
      <c r="E200" s="22"/>
    </row>
    <row r="201" spans="1:5" x14ac:dyDescent="0.2">
      <c r="A201" s="128">
        <v>190</v>
      </c>
      <c r="B201" s="129">
        <f t="shared" si="4"/>
        <v>190</v>
      </c>
      <c r="C201" s="128">
        <f t="shared" si="5"/>
        <v>18145</v>
      </c>
      <c r="D201" s="22"/>
      <c r="E201" s="22"/>
    </row>
    <row r="202" spans="1:5" x14ac:dyDescent="0.2">
      <c r="A202" s="128">
        <v>191</v>
      </c>
      <c r="B202" s="129">
        <f t="shared" si="4"/>
        <v>191</v>
      </c>
      <c r="C202" s="128">
        <f t="shared" si="5"/>
        <v>18336</v>
      </c>
      <c r="D202" s="22"/>
      <c r="E202" s="22"/>
    </row>
    <row r="203" spans="1:5" x14ac:dyDescent="0.2">
      <c r="A203" s="128">
        <v>192</v>
      </c>
      <c r="B203" s="129">
        <f t="shared" si="4"/>
        <v>192</v>
      </c>
      <c r="C203" s="128">
        <f t="shared" si="5"/>
        <v>18528</v>
      </c>
      <c r="D203" s="22"/>
      <c r="E203" s="22"/>
    </row>
    <row r="204" spans="1:5" x14ac:dyDescent="0.2">
      <c r="A204" s="128">
        <v>193</v>
      </c>
      <c r="B204" s="129">
        <f t="shared" si="4"/>
        <v>193</v>
      </c>
      <c r="C204" s="128">
        <f t="shared" si="5"/>
        <v>18721</v>
      </c>
      <c r="D204" s="22"/>
      <c r="E204" s="22"/>
    </row>
    <row r="205" spans="1:5" x14ac:dyDescent="0.2">
      <c r="A205" s="128">
        <v>194</v>
      </c>
      <c r="B205" s="129">
        <f t="shared" ref="B205:B211" si="6">B204+$B$4</f>
        <v>194</v>
      </c>
      <c r="C205" s="128">
        <f t="shared" ref="C205:C211" si="7">C204+B205</f>
        <v>18915</v>
      </c>
      <c r="D205" s="22"/>
      <c r="E205" s="22"/>
    </row>
    <row r="206" spans="1:5" x14ac:dyDescent="0.2">
      <c r="A206" s="128">
        <v>195</v>
      </c>
      <c r="B206" s="129">
        <f t="shared" si="6"/>
        <v>195</v>
      </c>
      <c r="C206" s="128">
        <f t="shared" si="7"/>
        <v>19110</v>
      </c>
      <c r="D206" s="22"/>
      <c r="E206" s="22"/>
    </row>
    <row r="207" spans="1:5" x14ac:dyDescent="0.2">
      <c r="A207" s="128">
        <v>196</v>
      </c>
      <c r="B207" s="129">
        <f t="shared" si="6"/>
        <v>196</v>
      </c>
      <c r="C207" s="128">
        <f t="shared" si="7"/>
        <v>19306</v>
      </c>
      <c r="D207" s="22"/>
      <c r="E207" s="22"/>
    </row>
    <row r="208" spans="1:5" x14ac:dyDescent="0.2">
      <c r="A208" s="128">
        <v>197</v>
      </c>
      <c r="B208" s="129">
        <f t="shared" si="6"/>
        <v>197</v>
      </c>
      <c r="C208" s="128">
        <f t="shared" si="7"/>
        <v>19503</v>
      </c>
      <c r="D208" s="22"/>
      <c r="E208" s="22"/>
    </row>
    <row r="209" spans="1:5" x14ac:dyDescent="0.2">
      <c r="A209" s="128">
        <v>198</v>
      </c>
      <c r="B209" s="129">
        <f t="shared" si="6"/>
        <v>198</v>
      </c>
      <c r="C209" s="128">
        <f t="shared" si="7"/>
        <v>19701</v>
      </c>
      <c r="D209" s="22"/>
      <c r="E209" s="22"/>
    </row>
    <row r="210" spans="1:5" x14ac:dyDescent="0.2">
      <c r="A210" s="128">
        <v>199</v>
      </c>
      <c r="B210" s="129">
        <f t="shared" si="6"/>
        <v>199</v>
      </c>
      <c r="C210" s="128">
        <f t="shared" si="7"/>
        <v>19900</v>
      </c>
      <c r="D210" s="22"/>
      <c r="E210" s="22"/>
    </row>
    <row r="211" spans="1:5" x14ac:dyDescent="0.2">
      <c r="A211" s="128">
        <v>200</v>
      </c>
      <c r="B211" s="129">
        <f t="shared" si="6"/>
        <v>200</v>
      </c>
      <c r="C211" s="128">
        <f t="shared" si="7"/>
        <v>20100</v>
      </c>
      <c r="D211" s="22"/>
      <c r="E211" s="22"/>
    </row>
    <row r="212" spans="1:5" x14ac:dyDescent="0.2">
      <c r="A212" s="22"/>
      <c r="B212" s="127"/>
      <c r="C212" s="22"/>
      <c r="D212" s="22"/>
      <c r="E212" s="22"/>
    </row>
  </sheetData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212"/>
  <sheetViews>
    <sheetView showGridLines="0" workbookViewId="0">
      <selection activeCell="B4" sqref="B4"/>
    </sheetView>
  </sheetViews>
  <sheetFormatPr baseColWidth="10" defaultRowHeight="12.75" x14ac:dyDescent="0.2"/>
  <cols>
    <col min="1" max="1" width="11.42578125" style="2"/>
    <col min="2" max="2" width="11.42578125" style="5"/>
    <col min="3" max="5" width="11.42578125" style="2"/>
    <col min="6" max="6" width="10.140625" style="2" customWidth="1"/>
    <col min="7" max="7" width="6.7109375" style="5" customWidth="1"/>
    <col min="8" max="16384" width="11.42578125" style="2"/>
  </cols>
  <sheetData>
    <row r="1" spans="1:8" x14ac:dyDescent="0.2">
      <c r="A1" s="134" t="s">
        <v>29</v>
      </c>
      <c r="B1" s="135"/>
      <c r="C1" s="136"/>
      <c r="D1" s="136"/>
      <c r="E1" s="136"/>
      <c r="F1" s="137"/>
      <c r="G1" s="138"/>
      <c r="H1" s="139"/>
    </row>
    <row r="2" spans="1:8" x14ac:dyDescent="0.2">
      <c r="A2" s="136"/>
      <c r="B2" s="135"/>
      <c r="C2" s="136"/>
      <c r="D2" s="136"/>
      <c r="E2" s="136"/>
      <c r="F2" s="139"/>
      <c r="G2" s="138"/>
      <c r="H2" s="139"/>
    </row>
    <row r="3" spans="1:8" x14ac:dyDescent="0.2">
      <c r="A3" s="140" t="s">
        <v>30</v>
      </c>
      <c r="B3" s="149">
        <v>0.05</v>
      </c>
      <c r="C3" s="136"/>
      <c r="D3" s="136"/>
      <c r="E3" s="136"/>
      <c r="F3" s="139"/>
      <c r="G3" s="138"/>
      <c r="H3" s="139"/>
    </row>
    <row r="4" spans="1:8" x14ac:dyDescent="0.2">
      <c r="A4" s="140" t="s">
        <v>31</v>
      </c>
      <c r="B4" s="149">
        <v>2</v>
      </c>
      <c r="C4" s="142" t="s">
        <v>121</v>
      </c>
      <c r="D4" s="136"/>
      <c r="E4" s="136"/>
      <c r="F4" s="139"/>
      <c r="G4" s="138">
        <f>B4</f>
        <v>2</v>
      </c>
      <c r="H4" s="139"/>
    </row>
    <row r="5" spans="1:8" x14ac:dyDescent="0.2">
      <c r="A5" s="140" t="s">
        <v>1</v>
      </c>
      <c r="B5" s="149">
        <v>102.35</v>
      </c>
      <c r="C5" s="136"/>
      <c r="D5" s="136"/>
      <c r="E5" s="136"/>
      <c r="F5" s="139"/>
      <c r="G5" s="138"/>
      <c r="H5" s="139"/>
    </row>
    <row r="6" spans="1:8" x14ac:dyDescent="0.2">
      <c r="A6" s="139"/>
      <c r="B6" s="138"/>
      <c r="C6" s="136"/>
      <c r="D6" s="136"/>
      <c r="E6" s="136"/>
      <c r="F6" s="139"/>
      <c r="G6" s="138"/>
      <c r="H6" s="139"/>
    </row>
    <row r="7" spans="1:8" x14ac:dyDescent="0.2">
      <c r="A7" s="143" t="s">
        <v>35</v>
      </c>
      <c r="B7" s="136"/>
      <c r="C7" s="136"/>
      <c r="D7" s="136"/>
      <c r="E7" s="136"/>
      <c r="F7" s="139"/>
      <c r="G7" s="138"/>
      <c r="H7" s="139"/>
    </row>
    <row r="8" spans="1:8" x14ac:dyDescent="0.2">
      <c r="A8" s="144" t="s">
        <v>181</v>
      </c>
      <c r="B8" s="138"/>
      <c r="C8" s="136"/>
      <c r="D8" s="136"/>
      <c r="E8" s="136"/>
      <c r="F8" s="139"/>
      <c r="G8" s="138"/>
      <c r="H8" s="139"/>
    </row>
    <row r="9" spans="1:8" x14ac:dyDescent="0.2">
      <c r="A9" s="134">
        <f>IF(B5&lt;=0,"",LN((B5/B3*(B4-1))+1)/LN(B4))</f>
        <v>11</v>
      </c>
      <c r="B9" s="136" t="s">
        <v>37</v>
      </c>
      <c r="C9" s="136"/>
      <c r="D9" s="136"/>
      <c r="E9" s="136"/>
      <c r="F9" s="137"/>
      <c r="G9" s="139"/>
      <c r="H9" s="139"/>
    </row>
    <row r="10" spans="1:8" x14ac:dyDescent="0.2">
      <c r="A10" s="136"/>
      <c r="B10" s="135"/>
      <c r="C10" s="136"/>
      <c r="D10" s="136"/>
      <c r="E10" s="136"/>
      <c r="F10" s="139"/>
      <c r="G10" s="139"/>
      <c r="H10" s="139"/>
    </row>
    <row r="11" spans="1:8" x14ac:dyDescent="0.2">
      <c r="A11" s="145" t="s">
        <v>33</v>
      </c>
      <c r="B11" s="146" t="s">
        <v>34</v>
      </c>
      <c r="C11" s="145" t="s">
        <v>1</v>
      </c>
      <c r="D11" s="136"/>
      <c r="E11" s="136"/>
      <c r="F11" s="147"/>
      <c r="G11" s="148"/>
      <c r="H11" s="147"/>
    </row>
    <row r="12" spans="1:8" x14ac:dyDescent="0.2">
      <c r="A12" s="140">
        <v>1</v>
      </c>
      <c r="B12" s="141">
        <f>$B$3</f>
        <v>0.05</v>
      </c>
      <c r="C12" s="140">
        <f>B12</f>
        <v>0.05</v>
      </c>
      <c r="D12" s="136"/>
      <c r="E12" s="136"/>
      <c r="F12" s="139"/>
      <c r="G12" s="138"/>
      <c r="H12" s="139"/>
    </row>
    <row r="13" spans="1:8" x14ac:dyDescent="0.2">
      <c r="A13" s="140">
        <v>2</v>
      </c>
      <c r="B13" s="141">
        <f t="shared" ref="B13:B44" si="0">B12*$B$4</f>
        <v>0.1</v>
      </c>
      <c r="C13" s="140">
        <f t="shared" ref="C13:C44" si="1">C12+B13</f>
        <v>0.15000000000000002</v>
      </c>
      <c r="D13" s="136"/>
      <c r="E13" s="136"/>
      <c r="F13" s="139"/>
      <c r="G13" s="138"/>
      <c r="H13" s="139"/>
    </row>
    <row r="14" spans="1:8" x14ac:dyDescent="0.2">
      <c r="A14" s="140">
        <v>3</v>
      </c>
      <c r="B14" s="141">
        <f t="shared" si="0"/>
        <v>0.2</v>
      </c>
      <c r="C14" s="140">
        <f t="shared" si="1"/>
        <v>0.35000000000000003</v>
      </c>
      <c r="D14" s="136"/>
      <c r="E14" s="136"/>
      <c r="F14" s="139"/>
      <c r="G14" s="138"/>
      <c r="H14" s="139"/>
    </row>
    <row r="15" spans="1:8" x14ac:dyDescent="0.2">
      <c r="A15" s="140">
        <v>4</v>
      </c>
      <c r="B15" s="141">
        <f t="shared" si="0"/>
        <v>0.4</v>
      </c>
      <c r="C15" s="140">
        <f t="shared" si="1"/>
        <v>0.75</v>
      </c>
      <c r="D15" s="136"/>
      <c r="E15" s="136"/>
      <c r="F15" s="139"/>
      <c r="G15" s="138"/>
      <c r="H15" s="139"/>
    </row>
    <row r="16" spans="1:8" x14ac:dyDescent="0.2">
      <c r="A16" s="140">
        <v>5</v>
      </c>
      <c r="B16" s="141">
        <f t="shared" si="0"/>
        <v>0.8</v>
      </c>
      <c r="C16" s="140">
        <f t="shared" si="1"/>
        <v>1.55</v>
      </c>
      <c r="D16" s="136"/>
      <c r="E16" s="136"/>
      <c r="F16" s="139"/>
      <c r="G16" s="138"/>
      <c r="H16" s="139"/>
    </row>
    <row r="17" spans="1:8" x14ac:dyDescent="0.2">
      <c r="A17" s="140">
        <v>6</v>
      </c>
      <c r="B17" s="141">
        <f t="shared" si="0"/>
        <v>1.6</v>
      </c>
      <c r="C17" s="140">
        <f t="shared" si="1"/>
        <v>3.1500000000000004</v>
      </c>
      <c r="D17" s="136"/>
      <c r="E17" s="136"/>
      <c r="F17" s="139"/>
      <c r="G17" s="138"/>
      <c r="H17" s="139"/>
    </row>
    <row r="18" spans="1:8" x14ac:dyDescent="0.2">
      <c r="A18" s="140">
        <v>7</v>
      </c>
      <c r="B18" s="141">
        <f t="shared" si="0"/>
        <v>3.2</v>
      </c>
      <c r="C18" s="140">
        <f t="shared" si="1"/>
        <v>6.3500000000000005</v>
      </c>
      <c r="D18" s="136"/>
      <c r="E18" s="136"/>
      <c r="F18" s="139"/>
      <c r="G18" s="138"/>
      <c r="H18" s="139"/>
    </row>
    <row r="19" spans="1:8" x14ac:dyDescent="0.2">
      <c r="A19" s="140">
        <v>8</v>
      </c>
      <c r="B19" s="141">
        <f t="shared" si="0"/>
        <v>6.4</v>
      </c>
      <c r="C19" s="140">
        <f t="shared" si="1"/>
        <v>12.75</v>
      </c>
      <c r="D19" s="136"/>
      <c r="E19" s="136"/>
      <c r="F19" s="139"/>
      <c r="G19" s="138"/>
      <c r="H19" s="139"/>
    </row>
    <row r="20" spans="1:8" x14ac:dyDescent="0.2">
      <c r="A20" s="140">
        <v>9</v>
      </c>
      <c r="B20" s="141">
        <f t="shared" si="0"/>
        <v>12.8</v>
      </c>
      <c r="C20" s="140">
        <f t="shared" si="1"/>
        <v>25.55</v>
      </c>
      <c r="D20" s="136"/>
      <c r="E20" s="136"/>
      <c r="F20" s="139"/>
      <c r="G20" s="138"/>
      <c r="H20" s="139"/>
    </row>
    <row r="21" spans="1:8" x14ac:dyDescent="0.2">
      <c r="A21" s="140">
        <v>10</v>
      </c>
      <c r="B21" s="141">
        <f t="shared" si="0"/>
        <v>25.6</v>
      </c>
      <c r="C21" s="140">
        <f t="shared" si="1"/>
        <v>51.150000000000006</v>
      </c>
      <c r="D21" s="136"/>
      <c r="E21" s="136"/>
      <c r="F21" s="139"/>
      <c r="G21" s="138"/>
      <c r="H21" s="139"/>
    </row>
    <row r="22" spans="1:8" x14ac:dyDescent="0.2">
      <c r="A22" s="140">
        <v>11</v>
      </c>
      <c r="B22" s="141">
        <f t="shared" si="0"/>
        <v>51.2</v>
      </c>
      <c r="C22" s="140">
        <f t="shared" si="1"/>
        <v>102.35000000000001</v>
      </c>
      <c r="D22" s="136"/>
      <c r="E22" s="136"/>
      <c r="F22" s="139"/>
      <c r="G22" s="138"/>
      <c r="H22" s="139"/>
    </row>
    <row r="23" spans="1:8" x14ac:dyDescent="0.2">
      <c r="A23" s="140">
        <v>12</v>
      </c>
      <c r="B23" s="141">
        <f t="shared" si="0"/>
        <v>102.4</v>
      </c>
      <c r="C23" s="140">
        <f t="shared" si="1"/>
        <v>204.75</v>
      </c>
      <c r="D23" s="136"/>
      <c r="E23" s="136"/>
      <c r="F23" s="139"/>
      <c r="G23" s="138"/>
      <c r="H23" s="139"/>
    </row>
    <row r="24" spans="1:8" x14ac:dyDescent="0.2">
      <c r="A24" s="140">
        <v>13</v>
      </c>
      <c r="B24" s="141">
        <f t="shared" si="0"/>
        <v>204.8</v>
      </c>
      <c r="C24" s="140">
        <f t="shared" si="1"/>
        <v>409.55</v>
      </c>
      <c r="D24" s="136"/>
      <c r="E24" s="136"/>
      <c r="F24" s="139"/>
      <c r="G24" s="138"/>
      <c r="H24" s="139"/>
    </row>
    <row r="25" spans="1:8" x14ac:dyDescent="0.2">
      <c r="A25" s="140">
        <v>14</v>
      </c>
      <c r="B25" s="141">
        <f t="shared" si="0"/>
        <v>409.6</v>
      </c>
      <c r="C25" s="140">
        <f t="shared" si="1"/>
        <v>819.15000000000009</v>
      </c>
      <c r="D25" s="136"/>
      <c r="E25" s="136"/>
      <c r="F25" s="139"/>
      <c r="G25" s="138"/>
      <c r="H25" s="139"/>
    </row>
    <row r="26" spans="1:8" x14ac:dyDescent="0.2">
      <c r="A26" s="140">
        <v>15</v>
      </c>
      <c r="B26" s="141">
        <f t="shared" si="0"/>
        <v>819.2</v>
      </c>
      <c r="C26" s="140">
        <f t="shared" si="1"/>
        <v>1638.3500000000001</v>
      </c>
      <c r="D26" s="136"/>
      <c r="E26" s="136"/>
      <c r="F26" s="139"/>
      <c r="G26" s="138"/>
      <c r="H26" s="139"/>
    </row>
    <row r="27" spans="1:8" x14ac:dyDescent="0.2">
      <c r="A27" s="140">
        <v>16</v>
      </c>
      <c r="B27" s="141">
        <f t="shared" si="0"/>
        <v>1638.4</v>
      </c>
      <c r="C27" s="140">
        <f t="shared" si="1"/>
        <v>3276.75</v>
      </c>
      <c r="D27" s="136"/>
      <c r="E27" s="136"/>
      <c r="F27" s="139"/>
      <c r="G27" s="138"/>
      <c r="H27" s="139"/>
    </row>
    <row r="28" spans="1:8" x14ac:dyDescent="0.2">
      <c r="A28" s="140">
        <v>17</v>
      </c>
      <c r="B28" s="141">
        <f t="shared" si="0"/>
        <v>3276.8</v>
      </c>
      <c r="C28" s="140">
        <f t="shared" si="1"/>
        <v>6553.55</v>
      </c>
      <c r="D28" s="136"/>
      <c r="E28" s="136"/>
      <c r="F28" s="139"/>
      <c r="G28" s="138"/>
      <c r="H28" s="139"/>
    </row>
    <row r="29" spans="1:8" x14ac:dyDescent="0.2">
      <c r="A29" s="140">
        <v>18</v>
      </c>
      <c r="B29" s="141">
        <f t="shared" si="0"/>
        <v>6553.6</v>
      </c>
      <c r="C29" s="140">
        <f t="shared" si="1"/>
        <v>13107.150000000001</v>
      </c>
      <c r="D29" s="136"/>
      <c r="E29" s="136"/>
      <c r="F29" s="139"/>
      <c r="G29" s="138"/>
      <c r="H29" s="139"/>
    </row>
    <row r="30" spans="1:8" x14ac:dyDescent="0.2">
      <c r="A30" s="140">
        <v>19</v>
      </c>
      <c r="B30" s="141">
        <f t="shared" si="0"/>
        <v>13107.2</v>
      </c>
      <c r="C30" s="140">
        <f t="shared" si="1"/>
        <v>26214.350000000002</v>
      </c>
      <c r="D30" s="136"/>
      <c r="E30" s="136"/>
      <c r="F30" s="139"/>
      <c r="G30" s="138"/>
      <c r="H30" s="139"/>
    </row>
    <row r="31" spans="1:8" x14ac:dyDescent="0.2">
      <c r="A31" s="140">
        <v>20</v>
      </c>
      <c r="B31" s="141">
        <f t="shared" si="0"/>
        <v>26214.400000000001</v>
      </c>
      <c r="C31" s="140">
        <f t="shared" si="1"/>
        <v>52428.75</v>
      </c>
      <c r="D31" s="136"/>
      <c r="E31" s="136"/>
      <c r="F31" s="139"/>
      <c r="G31" s="138"/>
      <c r="H31" s="139"/>
    </row>
    <row r="32" spans="1:8" x14ac:dyDescent="0.2">
      <c r="A32" s="140">
        <v>21</v>
      </c>
      <c r="B32" s="141">
        <f t="shared" si="0"/>
        <v>52428.800000000003</v>
      </c>
      <c r="C32" s="140">
        <f t="shared" si="1"/>
        <v>104857.55</v>
      </c>
      <c r="D32" s="136"/>
      <c r="E32" s="136"/>
      <c r="F32" s="139"/>
      <c r="G32" s="138"/>
      <c r="H32" s="139"/>
    </row>
    <row r="33" spans="1:8" x14ac:dyDescent="0.2">
      <c r="A33" s="140">
        <v>22</v>
      </c>
      <c r="B33" s="141">
        <f t="shared" si="0"/>
        <v>104857.60000000001</v>
      </c>
      <c r="C33" s="140">
        <f t="shared" si="1"/>
        <v>209715.15000000002</v>
      </c>
      <c r="D33" s="136"/>
      <c r="E33" s="136"/>
      <c r="F33" s="139"/>
      <c r="G33" s="138"/>
      <c r="H33" s="139"/>
    </row>
    <row r="34" spans="1:8" x14ac:dyDescent="0.2">
      <c r="A34" s="140">
        <v>23</v>
      </c>
      <c r="B34" s="141">
        <f t="shared" si="0"/>
        <v>209715.20000000001</v>
      </c>
      <c r="C34" s="140">
        <f t="shared" si="1"/>
        <v>419430.35000000003</v>
      </c>
      <c r="D34" s="136"/>
      <c r="E34" s="136"/>
      <c r="F34" s="139"/>
      <c r="G34" s="138"/>
      <c r="H34" s="139"/>
    </row>
    <row r="35" spans="1:8" x14ac:dyDescent="0.2">
      <c r="A35" s="140">
        <v>24</v>
      </c>
      <c r="B35" s="141">
        <f t="shared" si="0"/>
        <v>419430.40000000002</v>
      </c>
      <c r="C35" s="140">
        <f t="shared" si="1"/>
        <v>838860.75</v>
      </c>
      <c r="D35" s="136"/>
      <c r="E35" s="136"/>
      <c r="F35" s="139"/>
      <c r="G35" s="138"/>
      <c r="H35" s="139"/>
    </row>
    <row r="36" spans="1:8" x14ac:dyDescent="0.2">
      <c r="A36" s="140">
        <v>25</v>
      </c>
      <c r="B36" s="141">
        <f t="shared" si="0"/>
        <v>838860.80000000005</v>
      </c>
      <c r="C36" s="140">
        <f t="shared" si="1"/>
        <v>1677721.55</v>
      </c>
      <c r="D36" s="136"/>
      <c r="E36" s="136"/>
      <c r="F36" s="139"/>
      <c r="G36" s="138"/>
      <c r="H36" s="139"/>
    </row>
    <row r="37" spans="1:8" x14ac:dyDescent="0.2">
      <c r="A37" s="140">
        <v>26</v>
      </c>
      <c r="B37" s="141">
        <f t="shared" si="0"/>
        <v>1677721.6000000001</v>
      </c>
      <c r="C37" s="140">
        <f t="shared" si="1"/>
        <v>3355443.1500000004</v>
      </c>
      <c r="D37" s="136"/>
      <c r="E37" s="136"/>
      <c r="F37" s="139"/>
      <c r="G37" s="138"/>
      <c r="H37" s="139"/>
    </row>
    <row r="38" spans="1:8" x14ac:dyDescent="0.2">
      <c r="A38" s="140">
        <v>27</v>
      </c>
      <c r="B38" s="141">
        <f t="shared" si="0"/>
        <v>3355443.2000000002</v>
      </c>
      <c r="C38" s="140">
        <f t="shared" si="1"/>
        <v>6710886.3500000006</v>
      </c>
      <c r="D38" s="136"/>
      <c r="E38" s="136"/>
      <c r="F38" s="139"/>
      <c r="G38" s="138"/>
      <c r="H38" s="139"/>
    </row>
    <row r="39" spans="1:8" x14ac:dyDescent="0.2">
      <c r="A39" s="140">
        <v>28</v>
      </c>
      <c r="B39" s="141">
        <f t="shared" si="0"/>
        <v>6710886.4000000004</v>
      </c>
      <c r="C39" s="140">
        <f t="shared" si="1"/>
        <v>13421772.75</v>
      </c>
      <c r="D39" s="136"/>
      <c r="E39" s="136"/>
      <c r="F39" s="139"/>
      <c r="G39" s="138"/>
      <c r="H39" s="139"/>
    </row>
    <row r="40" spans="1:8" x14ac:dyDescent="0.2">
      <c r="A40" s="140">
        <v>29</v>
      </c>
      <c r="B40" s="141">
        <f t="shared" si="0"/>
        <v>13421772.800000001</v>
      </c>
      <c r="C40" s="140">
        <f t="shared" si="1"/>
        <v>26843545.550000001</v>
      </c>
      <c r="D40" s="136"/>
      <c r="E40" s="136"/>
      <c r="F40" s="139"/>
      <c r="G40" s="138"/>
      <c r="H40" s="139"/>
    </row>
    <row r="41" spans="1:8" x14ac:dyDescent="0.2">
      <c r="A41" s="140">
        <v>30</v>
      </c>
      <c r="B41" s="141">
        <f t="shared" si="0"/>
        <v>26843545.600000001</v>
      </c>
      <c r="C41" s="140">
        <f t="shared" si="1"/>
        <v>53687091.150000006</v>
      </c>
      <c r="D41" s="136"/>
      <c r="E41" s="136"/>
      <c r="F41" s="139"/>
      <c r="G41" s="138"/>
      <c r="H41" s="139"/>
    </row>
    <row r="42" spans="1:8" x14ac:dyDescent="0.2">
      <c r="A42" s="140">
        <v>31</v>
      </c>
      <c r="B42" s="141">
        <f t="shared" si="0"/>
        <v>53687091.200000003</v>
      </c>
      <c r="C42" s="140">
        <f t="shared" si="1"/>
        <v>107374182.35000001</v>
      </c>
      <c r="D42" s="136"/>
      <c r="E42" s="136"/>
      <c r="F42" s="139"/>
      <c r="G42" s="138"/>
      <c r="H42" s="139"/>
    </row>
    <row r="43" spans="1:8" x14ac:dyDescent="0.2">
      <c r="A43" s="140">
        <v>32</v>
      </c>
      <c r="B43" s="141">
        <f t="shared" si="0"/>
        <v>107374182.40000001</v>
      </c>
      <c r="C43" s="140">
        <f t="shared" si="1"/>
        <v>214748364.75</v>
      </c>
      <c r="D43" s="136"/>
      <c r="E43" s="136"/>
      <c r="F43" s="139"/>
      <c r="G43" s="138"/>
      <c r="H43" s="139"/>
    </row>
    <row r="44" spans="1:8" x14ac:dyDescent="0.2">
      <c r="A44" s="140">
        <v>33</v>
      </c>
      <c r="B44" s="141">
        <f t="shared" si="0"/>
        <v>214748364.80000001</v>
      </c>
      <c r="C44" s="140">
        <f t="shared" si="1"/>
        <v>429496729.55000001</v>
      </c>
      <c r="D44" s="136"/>
      <c r="E44" s="136"/>
      <c r="F44" s="139"/>
      <c r="G44" s="138"/>
      <c r="H44" s="139"/>
    </row>
    <row r="45" spans="1:8" x14ac:dyDescent="0.2">
      <c r="A45" s="140">
        <v>34</v>
      </c>
      <c r="B45" s="141">
        <f t="shared" ref="B45:B76" si="2">B44*$B$4</f>
        <v>429496729.60000002</v>
      </c>
      <c r="C45" s="140">
        <f t="shared" ref="C45:C76" si="3">C44+B45</f>
        <v>858993459.1500001</v>
      </c>
      <c r="D45" s="136"/>
      <c r="E45" s="136"/>
      <c r="F45" s="139"/>
      <c r="G45" s="138"/>
      <c r="H45" s="139"/>
    </row>
    <row r="46" spans="1:8" x14ac:dyDescent="0.2">
      <c r="A46" s="140">
        <v>35</v>
      </c>
      <c r="B46" s="141">
        <f t="shared" si="2"/>
        <v>858993459.20000005</v>
      </c>
      <c r="C46" s="140">
        <f t="shared" si="3"/>
        <v>1717986918.3500001</v>
      </c>
      <c r="D46" s="136"/>
      <c r="E46" s="136"/>
      <c r="F46" s="139"/>
      <c r="G46" s="138"/>
      <c r="H46" s="139"/>
    </row>
    <row r="47" spans="1:8" x14ac:dyDescent="0.2">
      <c r="A47" s="140">
        <v>36</v>
      </c>
      <c r="B47" s="141">
        <f t="shared" si="2"/>
        <v>1717986918.4000001</v>
      </c>
      <c r="C47" s="140">
        <f t="shared" si="3"/>
        <v>3435973836.75</v>
      </c>
      <c r="D47" s="136"/>
      <c r="E47" s="136"/>
      <c r="F47" s="139"/>
      <c r="G47" s="138"/>
      <c r="H47" s="139"/>
    </row>
    <row r="48" spans="1:8" x14ac:dyDescent="0.2">
      <c r="A48" s="140">
        <v>37</v>
      </c>
      <c r="B48" s="141">
        <f t="shared" si="2"/>
        <v>3435973836.8000002</v>
      </c>
      <c r="C48" s="140">
        <f t="shared" si="3"/>
        <v>6871947673.5500002</v>
      </c>
      <c r="D48" s="136"/>
      <c r="E48" s="136"/>
      <c r="F48" s="139"/>
      <c r="G48" s="138"/>
      <c r="H48" s="139"/>
    </row>
    <row r="49" spans="1:8" x14ac:dyDescent="0.2">
      <c r="A49" s="140">
        <v>38</v>
      </c>
      <c r="B49" s="141">
        <f t="shared" si="2"/>
        <v>6871947673.6000004</v>
      </c>
      <c r="C49" s="140">
        <f t="shared" si="3"/>
        <v>13743895347.150002</v>
      </c>
      <c r="D49" s="136"/>
      <c r="E49" s="136"/>
      <c r="F49" s="139"/>
      <c r="G49" s="138"/>
      <c r="H49" s="139"/>
    </row>
    <row r="50" spans="1:8" x14ac:dyDescent="0.2">
      <c r="A50" s="140">
        <v>39</v>
      </c>
      <c r="B50" s="141">
        <f t="shared" si="2"/>
        <v>13743895347.200001</v>
      </c>
      <c r="C50" s="140">
        <f t="shared" si="3"/>
        <v>27487790694.350002</v>
      </c>
      <c r="D50" s="136"/>
      <c r="E50" s="136"/>
      <c r="F50" s="139"/>
      <c r="G50" s="138"/>
      <c r="H50" s="139"/>
    </row>
    <row r="51" spans="1:8" x14ac:dyDescent="0.2">
      <c r="A51" s="140">
        <v>40</v>
      </c>
      <c r="B51" s="141">
        <f t="shared" si="2"/>
        <v>27487790694.400002</v>
      </c>
      <c r="C51" s="140">
        <f t="shared" si="3"/>
        <v>54975581388.75</v>
      </c>
      <c r="D51" s="136"/>
      <c r="E51" s="136"/>
      <c r="F51" s="139"/>
      <c r="G51" s="138"/>
      <c r="H51" s="139"/>
    </row>
    <row r="52" spans="1:8" x14ac:dyDescent="0.2">
      <c r="A52" s="140">
        <v>41</v>
      </c>
      <c r="B52" s="141">
        <f t="shared" si="2"/>
        <v>54975581388.800003</v>
      </c>
      <c r="C52" s="140">
        <f t="shared" si="3"/>
        <v>109951162777.55</v>
      </c>
      <c r="D52" s="136"/>
      <c r="E52" s="136"/>
      <c r="F52" s="139"/>
      <c r="G52" s="138"/>
      <c r="H52" s="139"/>
    </row>
    <row r="53" spans="1:8" x14ac:dyDescent="0.2">
      <c r="A53" s="140">
        <v>42</v>
      </c>
      <c r="B53" s="141">
        <f t="shared" si="2"/>
        <v>109951162777.60001</v>
      </c>
      <c r="C53" s="140">
        <f t="shared" si="3"/>
        <v>219902325555.15002</v>
      </c>
      <c r="D53" s="136"/>
      <c r="E53" s="136"/>
      <c r="F53" s="139"/>
      <c r="G53" s="138"/>
      <c r="H53" s="139"/>
    </row>
    <row r="54" spans="1:8" x14ac:dyDescent="0.2">
      <c r="A54" s="140">
        <v>43</v>
      </c>
      <c r="B54" s="141">
        <f t="shared" si="2"/>
        <v>219902325555.20001</v>
      </c>
      <c r="C54" s="140">
        <f t="shared" si="3"/>
        <v>439804651110.35004</v>
      </c>
      <c r="D54" s="136"/>
      <c r="E54" s="136"/>
      <c r="F54" s="139"/>
      <c r="G54" s="138"/>
      <c r="H54" s="139"/>
    </row>
    <row r="55" spans="1:8" x14ac:dyDescent="0.2">
      <c r="A55" s="140">
        <v>44</v>
      </c>
      <c r="B55" s="141">
        <f t="shared" si="2"/>
        <v>439804651110.40002</v>
      </c>
      <c r="C55" s="140">
        <f t="shared" si="3"/>
        <v>879609302220.75</v>
      </c>
      <c r="D55" s="136"/>
      <c r="E55" s="136"/>
      <c r="F55" s="139"/>
      <c r="G55" s="138"/>
      <c r="H55" s="139"/>
    </row>
    <row r="56" spans="1:8" x14ac:dyDescent="0.2">
      <c r="A56" s="140">
        <v>45</v>
      </c>
      <c r="B56" s="141">
        <f t="shared" si="2"/>
        <v>879609302220.80005</v>
      </c>
      <c r="C56" s="140">
        <f t="shared" si="3"/>
        <v>1759218604441.55</v>
      </c>
      <c r="D56" s="136"/>
      <c r="E56" s="136"/>
      <c r="F56" s="139"/>
      <c r="G56" s="138"/>
      <c r="H56" s="139"/>
    </row>
    <row r="57" spans="1:8" x14ac:dyDescent="0.2">
      <c r="A57" s="140">
        <v>46</v>
      </c>
      <c r="B57" s="141">
        <f t="shared" si="2"/>
        <v>1759218604441.6001</v>
      </c>
      <c r="C57" s="140">
        <f t="shared" si="3"/>
        <v>3518437208883.1504</v>
      </c>
      <c r="D57" s="136"/>
      <c r="E57" s="136"/>
      <c r="F57" s="139"/>
      <c r="G57" s="138"/>
      <c r="H57" s="139"/>
    </row>
    <row r="58" spans="1:8" x14ac:dyDescent="0.2">
      <c r="A58" s="140">
        <v>47</v>
      </c>
      <c r="B58" s="141">
        <f t="shared" si="2"/>
        <v>3518437208883.2002</v>
      </c>
      <c r="C58" s="140">
        <f t="shared" si="3"/>
        <v>7036874417766.3506</v>
      </c>
      <c r="D58" s="136"/>
      <c r="E58" s="136"/>
      <c r="F58" s="139"/>
      <c r="G58" s="138"/>
      <c r="H58" s="139"/>
    </row>
    <row r="59" spans="1:8" x14ac:dyDescent="0.2">
      <c r="A59" s="140">
        <v>48</v>
      </c>
      <c r="B59" s="141">
        <f t="shared" si="2"/>
        <v>7036874417766.4004</v>
      </c>
      <c r="C59" s="140">
        <f t="shared" si="3"/>
        <v>14073748835532.75</v>
      </c>
      <c r="D59" s="136"/>
      <c r="E59" s="136"/>
      <c r="F59" s="139"/>
      <c r="G59" s="138"/>
      <c r="H59" s="139"/>
    </row>
    <row r="60" spans="1:8" x14ac:dyDescent="0.2">
      <c r="A60" s="140">
        <v>49</v>
      </c>
      <c r="B60" s="141">
        <f t="shared" si="2"/>
        <v>14073748835532.801</v>
      </c>
      <c r="C60" s="140">
        <f t="shared" si="3"/>
        <v>28147497671065.551</v>
      </c>
      <c r="D60" s="136"/>
      <c r="E60" s="136"/>
      <c r="F60" s="139"/>
      <c r="G60" s="138"/>
      <c r="H60" s="139"/>
    </row>
    <row r="61" spans="1:8" x14ac:dyDescent="0.2">
      <c r="A61" s="140">
        <v>50</v>
      </c>
      <c r="B61" s="141">
        <f t="shared" si="2"/>
        <v>28147497671065.602</v>
      </c>
      <c r="C61" s="140">
        <f t="shared" si="3"/>
        <v>56294995342131.156</v>
      </c>
      <c r="D61" s="136"/>
      <c r="E61" s="136"/>
      <c r="F61" s="139"/>
      <c r="G61" s="138"/>
      <c r="H61" s="139"/>
    </row>
    <row r="62" spans="1:8" x14ac:dyDescent="0.2">
      <c r="A62" s="140">
        <v>51</v>
      </c>
      <c r="B62" s="141">
        <f t="shared" si="2"/>
        <v>56294995342131.203</v>
      </c>
      <c r="C62" s="140">
        <f t="shared" si="3"/>
        <v>112589990684262.36</v>
      </c>
      <c r="D62" s="136"/>
      <c r="E62" s="136"/>
      <c r="F62" s="139"/>
      <c r="G62" s="138"/>
      <c r="H62" s="139"/>
    </row>
    <row r="63" spans="1:8" x14ac:dyDescent="0.2">
      <c r="A63" s="140">
        <v>52</v>
      </c>
      <c r="B63" s="141">
        <f t="shared" si="2"/>
        <v>112589990684262.41</v>
      </c>
      <c r="C63" s="140">
        <f t="shared" si="3"/>
        <v>225179981368524.75</v>
      </c>
      <c r="D63" s="136"/>
      <c r="E63" s="136"/>
      <c r="F63" s="139"/>
      <c r="G63" s="138"/>
      <c r="H63" s="139"/>
    </row>
    <row r="64" spans="1:8" x14ac:dyDescent="0.2">
      <c r="A64" s="140">
        <v>53</v>
      </c>
      <c r="B64" s="141">
        <f t="shared" si="2"/>
        <v>225179981368524.81</v>
      </c>
      <c r="C64" s="140">
        <f t="shared" si="3"/>
        <v>450359962737049.56</v>
      </c>
      <c r="D64" s="136"/>
      <c r="E64" s="136"/>
      <c r="F64" s="139"/>
      <c r="G64" s="138"/>
      <c r="H64" s="139"/>
    </row>
    <row r="65" spans="1:8" x14ac:dyDescent="0.2">
      <c r="A65" s="140">
        <v>54</v>
      </c>
      <c r="B65" s="141">
        <f t="shared" si="2"/>
        <v>450359962737049.62</v>
      </c>
      <c r="C65" s="140">
        <f t="shared" si="3"/>
        <v>900719925474099.25</v>
      </c>
      <c r="D65" s="136"/>
      <c r="E65" s="136"/>
      <c r="F65" s="139"/>
      <c r="G65" s="138"/>
      <c r="H65" s="139"/>
    </row>
    <row r="66" spans="1:8" x14ac:dyDescent="0.2">
      <c r="A66" s="140">
        <v>55</v>
      </c>
      <c r="B66" s="141">
        <f t="shared" si="2"/>
        <v>900719925474099.25</v>
      </c>
      <c r="C66" s="140">
        <f t="shared" si="3"/>
        <v>1801439850948198.5</v>
      </c>
      <c r="D66" s="136"/>
      <c r="E66" s="136"/>
      <c r="F66" s="139"/>
      <c r="G66" s="138"/>
      <c r="H66" s="139"/>
    </row>
    <row r="67" spans="1:8" x14ac:dyDescent="0.2">
      <c r="A67" s="140">
        <v>56</v>
      </c>
      <c r="B67" s="141">
        <f t="shared" si="2"/>
        <v>1801439850948198.5</v>
      </c>
      <c r="C67" s="140">
        <f t="shared" si="3"/>
        <v>3602879701896397</v>
      </c>
      <c r="D67" s="136"/>
      <c r="E67" s="136"/>
      <c r="F67" s="139"/>
      <c r="G67" s="138"/>
      <c r="H67" s="139"/>
    </row>
    <row r="68" spans="1:8" x14ac:dyDescent="0.2">
      <c r="A68" s="140">
        <v>57</v>
      </c>
      <c r="B68" s="141">
        <f t="shared" si="2"/>
        <v>3602879701896397</v>
      </c>
      <c r="C68" s="140">
        <f t="shared" si="3"/>
        <v>7205759403792794</v>
      </c>
      <c r="D68" s="136"/>
      <c r="E68" s="136"/>
      <c r="F68" s="139"/>
      <c r="G68" s="138"/>
      <c r="H68" s="139"/>
    </row>
    <row r="69" spans="1:8" x14ac:dyDescent="0.2">
      <c r="A69" s="140">
        <v>58</v>
      </c>
      <c r="B69" s="141">
        <f t="shared" si="2"/>
        <v>7205759403792794</v>
      </c>
      <c r="C69" s="140">
        <f t="shared" si="3"/>
        <v>1.4411518807585588E+16</v>
      </c>
      <c r="D69" s="136"/>
      <c r="E69" s="136"/>
      <c r="F69" s="139"/>
      <c r="G69" s="138"/>
      <c r="H69" s="139"/>
    </row>
    <row r="70" spans="1:8" x14ac:dyDescent="0.2">
      <c r="A70" s="140">
        <v>59</v>
      </c>
      <c r="B70" s="141">
        <f t="shared" si="2"/>
        <v>1.4411518807585588E+16</v>
      </c>
      <c r="C70" s="140">
        <f t="shared" si="3"/>
        <v>2.8823037615171176E+16</v>
      </c>
      <c r="D70" s="136"/>
      <c r="E70" s="136"/>
      <c r="F70" s="139"/>
      <c r="G70" s="138"/>
      <c r="H70" s="139"/>
    </row>
    <row r="71" spans="1:8" x14ac:dyDescent="0.2">
      <c r="A71" s="140">
        <v>60</v>
      </c>
      <c r="B71" s="141">
        <f t="shared" si="2"/>
        <v>2.8823037615171176E+16</v>
      </c>
      <c r="C71" s="140">
        <f t="shared" si="3"/>
        <v>5.7646075230342352E+16</v>
      </c>
      <c r="D71" s="136"/>
      <c r="E71" s="136"/>
      <c r="F71" s="139"/>
      <c r="G71" s="138"/>
      <c r="H71" s="139"/>
    </row>
    <row r="72" spans="1:8" x14ac:dyDescent="0.2">
      <c r="A72" s="140">
        <v>61</v>
      </c>
      <c r="B72" s="141">
        <f t="shared" si="2"/>
        <v>5.7646075230342352E+16</v>
      </c>
      <c r="C72" s="140">
        <f t="shared" si="3"/>
        <v>1.152921504606847E+17</v>
      </c>
      <c r="D72" s="136"/>
      <c r="E72" s="136"/>
      <c r="F72" s="139"/>
      <c r="G72" s="138"/>
      <c r="H72" s="139"/>
    </row>
    <row r="73" spans="1:8" x14ac:dyDescent="0.2">
      <c r="A73" s="140">
        <v>62</v>
      </c>
      <c r="B73" s="141">
        <f t="shared" si="2"/>
        <v>1.152921504606847E+17</v>
      </c>
      <c r="C73" s="140">
        <f t="shared" si="3"/>
        <v>2.3058430092136941E+17</v>
      </c>
      <c r="D73" s="136"/>
      <c r="E73" s="136"/>
      <c r="F73" s="139"/>
      <c r="G73" s="138"/>
      <c r="H73" s="139"/>
    </row>
    <row r="74" spans="1:8" x14ac:dyDescent="0.2">
      <c r="A74" s="140">
        <v>63</v>
      </c>
      <c r="B74" s="141">
        <f t="shared" si="2"/>
        <v>2.3058430092136941E+17</v>
      </c>
      <c r="C74" s="140">
        <f t="shared" si="3"/>
        <v>4.6116860184273882E+17</v>
      </c>
      <c r="D74" s="136"/>
      <c r="E74" s="136"/>
      <c r="F74" s="139"/>
      <c r="G74" s="138"/>
      <c r="H74" s="139"/>
    </row>
    <row r="75" spans="1:8" x14ac:dyDescent="0.2">
      <c r="A75" s="140">
        <v>64</v>
      </c>
      <c r="B75" s="141">
        <f t="shared" si="2"/>
        <v>4.6116860184273882E+17</v>
      </c>
      <c r="C75" s="140">
        <f t="shared" si="3"/>
        <v>9.2233720368547763E+17</v>
      </c>
      <c r="D75" s="136"/>
      <c r="E75" s="136"/>
      <c r="F75" s="139"/>
      <c r="G75" s="138"/>
      <c r="H75" s="139"/>
    </row>
    <row r="76" spans="1:8" x14ac:dyDescent="0.2">
      <c r="A76" s="140">
        <v>65</v>
      </c>
      <c r="B76" s="141">
        <f t="shared" si="2"/>
        <v>9.2233720368547763E+17</v>
      </c>
      <c r="C76" s="140">
        <f t="shared" si="3"/>
        <v>1.8446744073709553E+18</v>
      </c>
      <c r="D76" s="136"/>
      <c r="E76" s="136"/>
      <c r="F76" s="139"/>
      <c r="G76" s="138"/>
      <c r="H76" s="139"/>
    </row>
    <row r="77" spans="1:8" x14ac:dyDescent="0.2">
      <c r="A77" s="140">
        <v>66</v>
      </c>
      <c r="B77" s="141">
        <f t="shared" ref="B77:B108" si="4">B76*$B$4</f>
        <v>1.8446744073709553E+18</v>
      </c>
      <c r="C77" s="140">
        <f t="shared" ref="C77:C108" si="5">C76+B77</f>
        <v>3.6893488147419105E+18</v>
      </c>
      <c r="D77" s="136"/>
      <c r="E77" s="136"/>
      <c r="F77" s="139"/>
      <c r="G77" s="138"/>
      <c r="H77" s="139"/>
    </row>
    <row r="78" spans="1:8" x14ac:dyDescent="0.2">
      <c r="A78" s="140">
        <v>67</v>
      </c>
      <c r="B78" s="141">
        <f t="shared" si="4"/>
        <v>3.6893488147419105E+18</v>
      </c>
      <c r="C78" s="140">
        <f t="shared" si="5"/>
        <v>7.3786976294838211E+18</v>
      </c>
      <c r="D78" s="136"/>
      <c r="E78" s="136"/>
      <c r="F78" s="139"/>
      <c r="G78" s="138"/>
      <c r="H78" s="139"/>
    </row>
    <row r="79" spans="1:8" x14ac:dyDescent="0.2">
      <c r="A79" s="140">
        <v>68</v>
      </c>
      <c r="B79" s="141">
        <f t="shared" si="4"/>
        <v>7.3786976294838211E+18</v>
      </c>
      <c r="C79" s="140">
        <f t="shared" si="5"/>
        <v>1.4757395258967642E+19</v>
      </c>
      <c r="D79" s="136"/>
      <c r="E79" s="136"/>
      <c r="F79" s="139"/>
      <c r="G79" s="138"/>
      <c r="H79" s="139"/>
    </row>
    <row r="80" spans="1:8" x14ac:dyDescent="0.2">
      <c r="A80" s="140">
        <v>69</v>
      </c>
      <c r="B80" s="141">
        <f t="shared" si="4"/>
        <v>1.4757395258967642E+19</v>
      </c>
      <c r="C80" s="140">
        <f t="shared" si="5"/>
        <v>2.9514790517935284E+19</v>
      </c>
      <c r="D80" s="136"/>
      <c r="E80" s="136"/>
      <c r="F80" s="139"/>
      <c r="G80" s="138"/>
      <c r="H80" s="139"/>
    </row>
    <row r="81" spans="1:8" x14ac:dyDescent="0.2">
      <c r="A81" s="140">
        <v>70</v>
      </c>
      <c r="B81" s="141">
        <f t="shared" si="4"/>
        <v>2.9514790517935284E+19</v>
      </c>
      <c r="C81" s="140">
        <f t="shared" si="5"/>
        <v>5.9029581035870568E+19</v>
      </c>
      <c r="D81" s="136"/>
      <c r="E81" s="136"/>
      <c r="F81" s="139"/>
      <c r="G81" s="138"/>
      <c r="H81" s="139"/>
    </row>
    <row r="82" spans="1:8" x14ac:dyDescent="0.2">
      <c r="A82" s="140">
        <v>71</v>
      </c>
      <c r="B82" s="141">
        <f t="shared" si="4"/>
        <v>5.9029581035870568E+19</v>
      </c>
      <c r="C82" s="140">
        <f t="shared" si="5"/>
        <v>1.1805916207174114E+20</v>
      </c>
      <c r="D82" s="136"/>
      <c r="E82" s="136"/>
      <c r="F82" s="139"/>
      <c r="G82" s="138"/>
      <c r="H82" s="139"/>
    </row>
    <row r="83" spans="1:8" x14ac:dyDescent="0.2">
      <c r="A83" s="140">
        <v>72</v>
      </c>
      <c r="B83" s="141">
        <f t="shared" si="4"/>
        <v>1.1805916207174114E+20</v>
      </c>
      <c r="C83" s="140">
        <f t="shared" si="5"/>
        <v>2.3611832414348227E+20</v>
      </c>
      <c r="D83" s="136"/>
      <c r="E83" s="136"/>
      <c r="F83" s="139"/>
      <c r="G83" s="138"/>
      <c r="H83" s="139"/>
    </row>
    <row r="84" spans="1:8" x14ac:dyDescent="0.2">
      <c r="A84" s="140">
        <v>73</v>
      </c>
      <c r="B84" s="141">
        <f t="shared" si="4"/>
        <v>2.3611832414348227E+20</v>
      </c>
      <c r="C84" s="140">
        <f t="shared" si="5"/>
        <v>4.7223664828696455E+20</v>
      </c>
      <c r="D84" s="136"/>
      <c r="E84" s="136"/>
      <c r="F84" s="139"/>
      <c r="G84" s="138"/>
      <c r="H84" s="139"/>
    </row>
    <row r="85" spans="1:8" x14ac:dyDescent="0.2">
      <c r="A85" s="140">
        <v>74</v>
      </c>
      <c r="B85" s="141">
        <f t="shared" si="4"/>
        <v>4.7223664828696455E+20</v>
      </c>
      <c r="C85" s="140">
        <f t="shared" si="5"/>
        <v>9.444732965739291E+20</v>
      </c>
      <c r="D85" s="136"/>
      <c r="E85" s="136"/>
      <c r="F85" s="139"/>
      <c r="G85" s="138"/>
      <c r="H85" s="139"/>
    </row>
    <row r="86" spans="1:8" x14ac:dyDescent="0.2">
      <c r="A86" s="140">
        <v>75</v>
      </c>
      <c r="B86" s="141">
        <f t="shared" si="4"/>
        <v>9.444732965739291E+20</v>
      </c>
      <c r="C86" s="140">
        <f t="shared" si="5"/>
        <v>1.8889465931478582E+21</v>
      </c>
      <c r="D86" s="136"/>
      <c r="E86" s="136"/>
      <c r="F86" s="139"/>
      <c r="G86" s="138"/>
      <c r="H86" s="139"/>
    </row>
    <row r="87" spans="1:8" x14ac:dyDescent="0.2">
      <c r="A87" s="140">
        <v>76</v>
      </c>
      <c r="B87" s="141">
        <f t="shared" si="4"/>
        <v>1.8889465931478582E+21</v>
      </c>
      <c r="C87" s="140">
        <f t="shared" si="5"/>
        <v>3.7778931862957164E+21</v>
      </c>
      <c r="D87" s="136"/>
      <c r="E87" s="136"/>
      <c r="F87" s="139"/>
      <c r="G87" s="138"/>
      <c r="H87" s="139"/>
    </row>
    <row r="88" spans="1:8" x14ac:dyDescent="0.2">
      <c r="A88" s="140">
        <v>77</v>
      </c>
      <c r="B88" s="141">
        <f t="shared" si="4"/>
        <v>3.7778931862957164E+21</v>
      </c>
      <c r="C88" s="140">
        <f t="shared" si="5"/>
        <v>7.5557863725914328E+21</v>
      </c>
      <c r="D88" s="136"/>
      <c r="E88" s="136"/>
      <c r="F88" s="139"/>
      <c r="G88" s="138"/>
      <c r="H88" s="139"/>
    </row>
    <row r="89" spans="1:8" x14ac:dyDescent="0.2">
      <c r="A89" s="140">
        <v>78</v>
      </c>
      <c r="B89" s="141">
        <f t="shared" si="4"/>
        <v>7.5557863725914328E+21</v>
      </c>
      <c r="C89" s="140">
        <f t="shared" si="5"/>
        <v>1.5111572745182866E+22</v>
      </c>
      <c r="D89" s="136"/>
      <c r="E89" s="136"/>
      <c r="F89" s="139"/>
      <c r="G89" s="138"/>
      <c r="H89" s="139"/>
    </row>
    <row r="90" spans="1:8" x14ac:dyDescent="0.2">
      <c r="A90" s="140">
        <v>79</v>
      </c>
      <c r="B90" s="141">
        <f t="shared" si="4"/>
        <v>1.5111572745182866E+22</v>
      </c>
      <c r="C90" s="140">
        <f t="shared" si="5"/>
        <v>3.0223145490365731E+22</v>
      </c>
      <c r="D90" s="136"/>
      <c r="E90" s="136"/>
      <c r="F90" s="139"/>
      <c r="G90" s="138"/>
      <c r="H90" s="139"/>
    </row>
    <row r="91" spans="1:8" x14ac:dyDescent="0.2">
      <c r="A91" s="140">
        <v>80</v>
      </c>
      <c r="B91" s="141">
        <f t="shared" si="4"/>
        <v>3.0223145490365731E+22</v>
      </c>
      <c r="C91" s="140">
        <f t="shared" si="5"/>
        <v>6.0446290980731462E+22</v>
      </c>
      <c r="D91" s="136"/>
      <c r="E91" s="136"/>
      <c r="F91" s="139"/>
      <c r="G91" s="138"/>
      <c r="H91" s="139"/>
    </row>
    <row r="92" spans="1:8" x14ac:dyDescent="0.2">
      <c r="A92" s="140">
        <v>81</v>
      </c>
      <c r="B92" s="141">
        <f t="shared" si="4"/>
        <v>6.0446290980731462E+22</v>
      </c>
      <c r="C92" s="140">
        <f t="shared" si="5"/>
        <v>1.2089258196146292E+23</v>
      </c>
      <c r="D92" s="136"/>
      <c r="E92" s="136"/>
      <c r="F92" s="139"/>
      <c r="G92" s="138"/>
      <c r="H92" s="139"/>
    </row>
    <row r="93" spans="1:8" x14ac:dyDescent="0.2">
      <c r="A93" s="140">
        <v>82</v>
      </c>
      <c r="B93" s="141">
        <f t="shared" si="4"/>
        <v>1.2089258196146292E+23</v>
      </c>
      <c r="C93" s="140">
        <f t="shared" si="5"/>
        <v>2.4178516392292585E+23</v>
      </c>
      <c r="D93" s="136"/>
      <c r="E93" s="136"/>
      <c r="F93" s="139"/>
      <c r="G93" s="138"/>
      <c r="H93" s="139"/>
    </row>
    <row r="94" spans="1:8" x14ac:dyDescent="0.2">
      <c r="A94" s="140">
        <v>83</v>
      </c>
      <c r="B94" s="141">
        <f t="shared" si="4"/>
        <v>2.4178516392292585E+23</v>
      </c>
      <c r="C94" s="140">
        <f t="shared" si="5"/>
        <v>4.835703278458517E+23</v>
      </c>
      <c r="D94" s="136"/>
      <c r="E94" s="136"/>
      <c r="F94" s="139"/>
      <c r="G94" s="138"/>
      <c r="H94" s="139"/>
    </row>
    <row r="95" spans="1:8" x14ac:dyDescent="0.2">
      <c r="A95" s="140">
        <v>84</v>
      </c>
      <c r="B95" s="141">
        <f t="shared" si="4"/>
        <v>4.835703278458517E+23</v>
      </c>
      <c r="C95" s="140">
        <f t="shared" si="5"/>
        <v>9.6714065569170339E+23</v>
      </c>
      <c r="D95" s="136"/>
      <c r="E95" s="136"/>
      <c r="F95" s="139"/>
      <c r="G95" s="138"/>
      <c r="H95" s="139"/>
    </row>
    <row r="96" spans="1:8" x14ac:dyDescent="0.2">
      <c r="A96" s="140">
        <v>85</v>
      </c>
      <c r="B96" s="141">
        <f t="shared" si="4"/>
        <v>9.6714065569170339E+23</v>
      </c>
      <c r="C96" s="140">
        <f t="shared" si="5"/>
        <v>1.9342813113834068E+24</v>
      </c>
      <c r="D96" s="136"/>
      <c r="E96" s="136"/>
      <c r="F96" s="139"/>
      <c r="G96" s="138"/>
      <c r="H96" s="139"/>
    </row>
    <row r="97" spans="1:8" x14ac:dyDescent="0.2">
      <c r="A97" s="140">
        <v>86</v>
      </c>
      <c r="B97" s="141">
        <f t="shared" si="4"/>
        <v>1.9342813113834068E+24</v>
      </c>
      <c r="C97" s="140">
        <f t="shared" si="5"/>
        <v>3.8685626227668136E+24</v>
      </c>
      <c r="D97" s="136"/>
      <c r="E97" s="136"/>
      <c r="F97" s="139"/>
      <c r="G97" s="138"/>
      <c r="H97" s="139"/>
    </row>
    <row r="98" spans="1:8" x14ac:dyDescent="0.2">
      <c r="A98" s="140">
        <v>87</v>
      </c>
      <c r="B98" s="141">
        <f t="shared" si="4"/>
        <v>3.8685626227668136E+24</v>
      </c>
      <c r="C98" s="140">
        <f t="shared" si="5"/>
        <v>7.7371252455336271E+24</v>
      </c>
      <c r="D98" s="136"/>
      <c r="E98" s="136"/>
      <c r="F98" s="139"/>
      <c r="G98" s="138"/>
      <c r="H98" s="139"/>
    </row>
    <row r="99" spans="1:8" x14ac:dyDescent="0.2">
      <c r="A99" s="140">
        <v>88</v>
      </c>
      <c r="B99" s="141">
        <f t="shared" si="4"/>
        <v>7.7371252455336271E+24</v>
      </c>
      <c r="C99" s="140">
        <f t="shared" si="5"/>
        <v>1.5474250491067254E+25</v>
      </c>
      <c r="D99" s="136"/>
      <c r="E99" s="136"/>
      <c r="F99" s="139"/>
      <c r="G99" s="138"/>
      <c r="H99" s="139"/>
    </row>
    <row r="100" spans="1:8" x14ac:dyDescent="0.2">
      <c r="A100" s="140">
        <v>89</v>
      </c>
      <c r="B100" s="141">
        <f t="shared" si="4"/>
        <v>1.5474250491067254E+25</v>
      </c>
      <c r="C100" s="140">
        <f t="shared" si="5"/>
        <v>3.0948500982134509E+25</v>
      </c>
      <c r="D100" s="136"/>
      <c r="E100" s="136"/>
      <c r="F100" s="139"/>
      <c r="G100" s="138"/>
      <c r="H100" s="139"/>
    </row>
    <row r="101" spans="1:8" x14ac:dyDescent="0.2">
      <c r="A101" s="140">
        <v>90</v>
      </c>
      <c r="B101" s="141">
        <f t="shared" si="4"/>
        <v>3.0948500982134509E+25</v>
      </c>
      <c r="C101" s="140">
        <f t="shared" si="5"/>
        <v>6.1897001964269017E+25</v>
      </c>
      <c r="D101" s="136"/>
      <c r="E101" s="136"/>
      <c r="F101" s="139"/>
      <c r="G101" s="138"/>
      <c r="H101" s="139"/>
    </row>
    <row r="102" spans="1:8" x14ac:dyDescent="0.2">
      <c r="A102" s="140">
        <v>91</v>
      </c>
      <c r="B102" s="141">
        <f t="shared" si="4"/>
        <v>6.1897001964269017E+25</v>
      </c>
      <c r="C102" s="140">
        <f t="shared" si="5"/>
        <v>1.2379400392853803E+26</v>
      </c>
      <c r="D102" s="136"/>
      <c r="E102" s="136"/>
      <c r="F102" s="139"/>
      <c r="G102" s="138"/>
      <c r="H102" s="139"/>
    </row>
    <row r="103" spans="1:8" x14ac:dyDescent="0.2">
      <c r="A103" s="140">
        <v>92</v>
      </c>
      <c r="B103" s="141">
        <f t="shared" si="4"/>
        <v>1.2379400392853803E+26</v>
      </c>
      <c r="C103" s="140">
        <f t="shared" si="5"/>
        <v>2.4758800785707607E+26</v>
      </c>
      <c r="D103" s="136"/>
      <c r="E103" s="136"/>
      <c r="F103" s="139"/>
      <c r="G103" s="138"/>
      <c r="H103" s="139"/>
    </row>
    <row r="104" spans="1:8" x14ac:dyDescent="0.2">
      <c r="A104" s="140">
        <v>93</v>
      </c>
      <c r="B104" s="141">
        <f t="shared" si="4"/>
        <v>2.4758800785707607E+26</v>
      </c>
      <c r="C104" s="140">
        <f t="shared" si="5"/>
        <v>4.9517601571415214E+26</v>
      </c>
      <c r="D104" s="136"/>
      <c r="E104" s="136"/>
      <c r="F104" s="139"/>
      <c r="G104" s="138"/>
      <c r="H104" s="139"/>
    </row>
    <row r="105" spans="1:8" x14ac:dyDescent="0.2">
      <c r="A105" s="140">
        <v>94</v>
      </c>
      <c r="B105" s="141">
        <f t="shared" si="4"/>
        <v>4.9517601571415214E+26</v>
      </c>
      <c r="C105" s="140">
        <f t="shared" si="5"/>
        <v>9.9035203142830427E+26</v>
      </c>
      <c r="D105" s="136"/>
      <c r="E105" s="136"/>
      <c r="F105" s="139"/>
      <c r="G105" s="138"/>
      <c r="H105" s="139"/>
    </row>
    <row r="106" spans="1:8" x14ac:dyDescent="0.2">
      <c r="A106" s="140">
        <v>95</v>
      </c>
      <c r="B106" s="141">
        <f t="shared" si="4"/>
        <v>9.9035203142830427E+26</v>
      </c>
      <c r="C106" s="140">
        <f t="shared" si="5"/>
        <v>1.9807040628566085E+27</v>
      </c>
      <c r="D106" s="136"/>
      <c r="E106" s="136"/>
      <c r="F106" s="139"/>
      <c r="G106" s="138"/>
      <c r="H106" s="139"/>
    </row>
    <row r="107" spans="1:8" x14ac:dyDescent="0.2">
      <c r="A107" s="140">
        <v>96</v>
      </c>
      <c r="B107" s="141">
        <f t="shared" si="4"/>
        <v>1.9807040628566085E+27</v>
      </c>
      <c r="C107" s="140">
        <f t="shared" si="5"/>
        <v>3.9614081257132171E+27</v>
      </c>
      <c r="D107" s="136"/>
      <c r="E107" s="136"/>
      <c r="F107" s="139"/>
      <c r="G107" s="138"/>
      <c r="H107" s="139"/>
    </row>
    <row r="108" spans="1:8" x14ac:dyDescent="0.2">
      <c r="A108" s="140">
        <v>97</v>
      </c>
      <c r="B108" s="141">
        <f t="shared" si="4"/>
        <v>3.9614081257132171E+27</v>
      </c>
      <c r="C108" s="140">
        <f t="shared" si="5"/>
        <v>7.9228162514264342E+27</v>
      </c>
      <c r="D108" s="136"/>
      <c r="E108" s="136"/>
      <c r="F108" s="139"/>
      <c r="G108" s="138"/>
      <c r="H108" s="139"/>
    </row>
    <row r="109" spans="1:8" x14ac:dyDescent="0.2">
      <c r="A109" s="140">
        <v>98</v>
      </c>
      <c r="B109" s="141">
        <f t="shared" ref="B109:B140" si="6">B108*$B$4</f>
        <v>7.9228162514264342E+27</v>
      </c>
      <c r="C109" s="140">
        <f t="shared" ref="C109:C140" si="7">C108+B109</f>
        <v>1.5845632502852868E+28</v>
      </c>
      <c r="D109" s="136"/>
      <c r="E109" s="136"/>
      <c r="F109" s="139"/>
      <c r="G109" s="138"/>
      <c r="H109" s="139"/>
    </row>
    <row r="110" spans="1:8" x14ac:dyDescent="0.2">
      <c r="A110" s="140">
        <v>99</v>
      </c>
      <c r="B110" s="141">
        <f t="shared" si="6"/>
        <v>1.5845632502852868E+28</v>
      </c>
      <c r="C110" s="140">
        <f t="shared" si="7"/>
        <v>3.1691265005705737E+28</v>
      </c>
      <c r="D110" s="136"/>
      <c r="E110" s="136"/>
      <c r="F110" s="139"/>
      <c r="G110" s="138"/>
      <c r="H110" s="139"/>
    </row>
    <row r="111" spans="1:8" x14ac:dyDescent="0.2">
      <c r="A111" s="140">
        <v>100</v>
      </c>
      <c r="B111" s="141">
        <f t="shared" si="6"/>
        <v>3.1691265005705737E+28</v>
      </c>
      <c r="C111" s="140">
        <f t="shared" si="7"/>
        <v>6.3382530011411474E+28</v>
      </c>
      <c r="D111" s="136"/>
      <c r="E111" s="136"/>
      <c r="F111" s="139"/>
      <c r="G111" s="138"/>
      <c r="H111" s="139"/>
    </row>
    <row r="112" spans="1:8" x14ac:dyDescent="0.2">
      <c r="A112" s="140">
        <v>101</v>
      </c>
      <c r="B112" s="141">
        <f t="shared" si="6"/>
        <v>6.3382530011411474E+28</v>
      </c>
      <c r="C112" s="140">
        <f t="shared" si="7"/>
        <v>1.2676506002282295E+29</v>
      </c>
      <c r="D112" s="136"/>
      <c r="E112" s="136"/>
      <c r="F112" s="139"/>
      <c r="G112" s="138"/>
      <c r="H112" s="139"/>
    </row>
    <row r="113" spans="1:8" x14ac:dyDescent="0.2">
      <c r="A113" s="140">
        <v>102</v>
      </c>
      <c r="B113" s="141">
        <f t="shared" si="6"/>
        <v>1.2676506002282295E+29</v>
      </c>
      <c r="C113" s="140">
        <f t="shared" si="7"/>
        <v>2.5353012004564589E+29</v>
      </c>
      <c r="D113" s="136"/>
      <c r="E113" s="136"/>
      <c r="F113" s="139"/>
      <c r="G113" s="138"/>
      <c r="H113" s="139"/>
    </row>
    <row r="114" spans="1:8" x14ac:dyDescent="0.2">
      <c r="A114" s="140">
        <v>103</v>
      </c>
      <c r="B114" s="141">
        <f t="shared" si="6"/>
        <v>2.5353012004564589E+29</v>
      </c>
      <c r="C114" s="140">
        <f t="shared" si="7"/>
        <v>5.0706024009129179E+29</v>
      </c>
      <c r="D114" s="136"/>
      <c r="E114" s="136"/>
      <c r="F114" s="139"/>
      <c r="G114" s="138"/>
      <c r="H114" s="139"/>
    </row>
    <row r="115" spans="1:8" x14ac:dyDescent="0.2">
      <c r="A115" s="140">
        <v>104</v>
      </c>
      <c r="B115" s="141">
        <f t="shared" si="6"/>
        <v>5.0706024009129179E+29</v>
      </c>
      <c r="C115" s="140">
        <f t="shared" si="7"/>
        <v>1.0141204801825836E+30</v>
      </c>
      <c r="D115" s="136"/>
      <c r="E115" s="136"/>
      <c r="F115" s="139"/>
      <c r="G115" s="138"/>
      <c r="H115" s="139"/>
    </row>
    <row r="116" spans="1:8" x14ac:dyDescent="0.2">
      <c r="A116" s="140">
        <v>105</v>
      </c>
      <c r="B116" s="141">
        <f t="shared" si="6"/>
        <v>1.0141204801825836E+30</v>
      </c>
      <c r="C116" s="140">
        <f t="shared" si="7"/>
        <v>2.0282409603651672E+30</v>
      </c>
      <c r="D116" s="136"/>
      <c r="E116" s="136"/>
      <c r="F116" s="139"/>
      <c r="G116" s="138"/>
      <c r="H116" s="139"/>
    </row>
    <row r="117" spans="1:8" x14ac:dyDescent="0.2">
      <c r="A117" s="140">
        <v>106</v>
      </c>
      <c r="B117" s="141">
        <f t="shared" si="6"/>
        <v>2.0282409603651672E+30</v>
      </c>
      <c r="C117" s="140">
        <f t="shared" si="7"/>
        <v>4.0564819207303343E+30</v>
      </c>
      <c r="D117" s="136"/>
      <c r="E117" s="136"/>
      <c r="F117" s="139"/>
      <c r="G117" s="138"/>
      <c r="H117" s="139"/>
    </row>
    <row r="118" spans="1:8" x14ac:dyDescent="0.2">
      <c r="A118" s="140">
        <v>107</v>
      </c>
      <c r="B118" s="141">
        <f t="shared" si="6"/>
        <v>4.0564819207303343E+30</v>
      </c>
      <c r="C118" s="140">
        <f t="shared" si="7"/>
        <v>8.1129638414606686E+30</v>
      </c>
      <c r="D118" s="136"/>
      <c r="E118" s="136"/>
      <c r="F118" s="139"/>
      <c r="G118" s="138"/>
      <c r="H118" s="139"/>
    </row>
    <row r="119" spans="1:8" x14ac:dyDescent="0.2">
      <c r="A119" s="140">
        <v>108</v>
      </c>
      <c r="B119" s="141">
        <f t="shared" si="6"/>
        <v>8.1129638414606686E+30</v>
      </c>
      <c r="C119" s="140">
        <f t="shared" si="7"/>
        <v>1.6225927682921337E+31</v>
      </c>
      <c r="D119" s="136"/>
      <c r="E119" s="136"/>
      <c r="F119" s="139"/>
      <c r="G119" s="138"/>
      <c r="H119" s="139"/>
    </row>
    <row r="120" spans="1:8" x14ac:dyDescent="0.2">
      <c r="A120" s="140">
        <v>109</v>
      </c>
      <c r="B120" s="141">
        <f t="shared" si="6"/>
        <v>1.6225927682921337E+31</v>
      </c>
      <c r="C120" s="140">
        <f t="shared" si="7"/>
        <v>3.2451855365842674E+31</v>
      </c>
      <c r="D120" s="136"/>
      <c r="E120" s="136"/>
      <c r="F120" s="139"/>
      <c r="G120" s="138"/>
      <c r="H120" s="139"/>
    </row>
    <row r="121" spans="1:8" x14ac:dyDescent="0.2">
      <c r="A121" s="140">
        <v>110</v>
      </c>
      <c r="B121" s="141">
        <f t="shared" si="6"/>
        <v>3.2451855365842674E+31</v>
      </c>
      <c r="C121" s="140">
        <f t="shared" si="7"/>
        <v>6.4903710731685349E+31</v>
      </c>
      <c r="D121" s="136"/>
      <c r="E121" s="136"/>
      <c r="F121" s="139"/>
      <c r="G121" s="138"/>
      <c r="H121" s="139"/>
    </row>
    <row r="122" spans="1:8" x14ac:dyDescent="0.2">
      <c r="A122" s="140">
        <v>111</v>
      </c>
      <c r="B122" s="141">
        <f t="shared" si="6"/>
        <v>6.4903710731685349E+31</v>
      </c>
      <c r="C122" s="140">
        <f t="shared" si="7"/>
        <v>1.298074214633707E+32</v>
      </c>
      <c r="D122" s="136"/>
      <c r="E122" s="136"/>
      <c r="F122" s="139"/>
      <c r="G122" s="138"/>
      <c r="H122" s="139"/>
    </row>
    <row r="123" spans="1:8" x14ac:dyDescent="0.2">
      <c r="A123" s="140">
        <v>112</v>
      </c>
      <c r="B123" s="141">
        <f t="shared" si="6"/>
        <v>1.298074214633707E+32</v>
      </c>
      <c r="C123" s="140">
        <f t="shared" si="7"/>
        <v>2.596148429267414E+32</v>
      </c>
      <c r="D123" s="136"/>
      <c r="E123" s="136"/>
      <c r="F123" s="139"/>
      <c r="G123" s="138"/>
      <c r="H123" s="139"/>
    </row>
    <row r="124" spans="1:8" x14ac:dyDescent="0.2">
      <c r="A124" s="140">
        <v>113</v>
      </c>
      <c r="B124" s="141">
        <f t="shared" si="6"/>
        <v>2.596148429267414E+32</v>
      </c>
      <c r="C124" s="140">
        <f t="shared" si="7"/>
        <v>5.1922968585348279E+32</v>
      </c>
      <c r="D124" s="136"/>
      <c r="E124" s="136"/>
      <c r="F124" s="139"/>
      <c r="G124" s="138"/>
      <c r="H124" s="139"/>
    </row>
    <row r="125" spans="1:8" x14ac:dyDescent="0.2">
      <c r="A125" s="140">
        <v>114</v>
      </c>
      <c r="B125" s="141">
        <f t="shared" si="6"/>
        <v>5.1922968585348279E+32</v>
      </c>
      <c r="C125" s="140">
        <f t="shared" si="7"/>
        <v>1.0384593717069656E+33</v>
      </c>
      <c r="D125" s="136"/>
      <c r="E125" s="136"/>
      <c r="F125" s="139"/>
      <c r="G125" s="138"/>
      <c r="H125" s="139"/>
    </row>
    <row r="126" spans="1:8" x14ac:dyDescent="0.2">
      <c r="A126" s="140">
        <v>115</v>
      </c>
      <c r="B126" s="141">
        <f t="shared" si="6"/>
        <v>1.0384593717069656E+33</v>
      </c>
      <c r="C126" s="140">
        <f t="shared" si="7"/>
        <v>2.0769187434139312E+33</v>
      </c>
      <c r="D126" s="136"/>
      <c r="E126" s="136"/>
      <c r="F126" s="139"/>
      <c r="G126" s="138"/>
      <c r="H126" s="139"/>
    </row>
    <row r="127" spans="1:8" x14ac:dyDescent="0.2">
      <c r="A127" s="140">
        <v>116</v>
      </c>
      <c r="B127" s="141">
        <f t="shared" si="6"/>
        <v>2.0769187434139312E+33</v>
      </c>
      <c r="C127" s="140">
        <f t="shared" si="7"/>
        <v>4.1538374868278623E+33</v>
      </c>
      <c r="D127" s="136"/>
      <c r="E127" s="136"/>
      <c r="F127" s="139"/>
      <c r="G127" s="138"/>
      <c r="H127" s="139"/>
    </row>
    <row r="128" spans="1:8" x14ac:dyDescent="0.2">
      <c r="A128" s="140">
        <v>117</v>
      </c>
      <c r="B128" s="141">
        <f t="shared" si="6"/>
        <v>4.1538374868278623E+33</v>
      </c>
      <c r="C128" s="140">
        <f t="shared" si="7"/>
        <v>8.3076749736557247E+33</v>
      </c>
      <c r="D128" s="136"/>
      <c r="E128" s="136"/>
      <c r="F128" s="139"/>
      <c r="G128" s="138"/>
      <c r="H128" s="139"/>
    </row>
    <row r="129" spans="1:8" x14ac:dyDescent="0.2">
      <c r="A129" s="140">
        <v>118</v>
      </c>
      <c r="B129" s="141">
        <f t="shared" si="6"/>
        <v>8.3076749736557247E+33</v>
      </c>
      <c r="C129" s="140">
        <f t="shared" si="7"/>
        <v>1.6615349947311449E+34</v>
      </c>
      <c r="D129" s="136"/>
      <c r="E129" s="136"/>
      <c r="F129" s="139"/>
      <c r="G129" s="138"/>
      <c r="H129" s="139"/>
    </row>
    <row r="130" spans="1:8" x14ac:dyDescent="0.2">
      <c r="A130" s="140">
        <v>119</v>
      </c>
      <c r="B130" s="141">
        <f t="shared" si="6"/>
        <v>1.6615349947311449E+34</v>
      </c>
      <c r="C130" s="140">
        <f t="shared" si="7"/>
        <v>3.3230699894622899E+34</v>
      </c>
      <c r="D130" s="136"/>
      <c r="E130" s="136"/>
      <c r="F130" s="139"/>
      <c r="G130" s="138"/>
      <c r="H130" s="139"/>
    </row>
    <row r="131" spans="1:8" x14ac:dyDescent="0.2">
      <c r="A131" s="140">
        <v>120</v>
      </c>
      <c r="B131" s="141">
        <f t="shared" si="6"/>
        <v>3.3230699894622899E+34</v>
      </c>
      <c r="C131" s="140">
        <f t="shared" si="7"/>
        <v>6.6461399789245797E+34</v>
      </c>
      <c r="D131" s="136"/>
      <c r="E131" s="136"/>
      <c r="F131" s="139"/>
      <c r="G131" s="138"/>
      <c r="H131" s="139"/>
    </row>
    <row r="132" spans="1:8" x14ac:dyDescent="0.2">
      <c r="A132" s="140">
        <v>121</v>
      </c>
      <c r="B132" s="141">
        <f t="shared" si="6"/>
        <v>6.6461399789245797E+34</v>
      </c>
      <c r="C132" s="140">
        <f t="shared" si="7"/>
        <v>1.3292279957849159E+35</v>
      </c>
      <c r="D132" s="136"/>
      <c r="E132" s="136"/>
      <c r="F132" s="139"/>
      <c r="G132" s="138"/>
      <c r="H132" s="139"/>
    </row>
    <row r="133" spans="1:8" x14ac:dyDescent="0.2">
      <c r="A133" s="140">
        <v>122</v>
      </c>
      <c r="B133" s="141">
        <f t="shared" si="6"/>
        <v>1.3292279957849159E+35</v>
      </c>
      <c r="C133" s="140">
        <f t="shared" si="7"/>
        <v>2.6584559915698319E+35</v>
      </c>
      <c r="D133" s="136"/>
      <c r="E133" s="136"/>
      <c r="F133" s="139"/>
      <c r="G133" s="138"/>
      <c r="H133" s="139"/>
    </row>
    <row r="134" spans="1:8" x14ac:dyDescent="0.2">
      <c r="A134" s="140">
        <v>123</v>
      </c>
      <c r="B134" s="141">
        <f t="shared" si="6"/>
        <v>2.6584559915698319E+35</v>
      </c>
      <c r="C134" s="140">
        <f t="shared" si="7"/>
        <v>5.3169119831396638E+35</v>
      </c>
      <c r="D134" s="136"/>
      <c r="E134" s="136"/>
      <c r="F134" s="139"/>
      <c r="G134" s="138"/>
      <c r="H134" s="139"/>
    </row>
    <row r="135" spans="1:8" x14ac:dyDescent="0.2">
      <c r="A135" s="140">
        <v>124</v>
      </c>
      <c r="B135" s="141">
        <f t="shared" si="6"/>
        <v>5.3169119831396638E+35</v>
      </c>
      <c r="C135" s="140">
        <f t="shared" si="7"/>
        <v>1.0633823966279328E+36</v>
      </c>
      <c r="D135" s="136"/>
      <c r="E135" s="136"/>
      <c r="F135" s="139"/>
      <c r="G135" s="138"/>
      <c r="H135" s="139"/>
    </row>
    <row r="136" spans="1:8" x14ac:dyDescent="0.2">
      <c r="A136" s="140">
        <v>125</v>
      </c>
      <c r="B136" s="141">
        <f t="shared" si="6"/>
        <v>1.0633823966279328E+36</v>
      </c>
      <c r="C136" s="140">
        <f t="shared" si="7"/>
        <v>2.1267647932558655E+36</v>
      </c>
      <c r="D136" s="136"/>
      <c r="E136" s="136"/>
      <c r="F136" s="139"/>
      <c r="G136" s="138"/>
      <c r="H136" s="139"/>
    </row>
    <row r="137" spans="1:8" x14ac:dyDescent="0.2">
      <c r="A137" s="140">
        <v>126</v>
      </c>
      <c r="B137" s="141">
        <f t="shared" si="6"/>
        <v>2.1267647932558655E+36</v>
      </c>
      <c r="C137" s="140">
        <f t="shared" si="7"/>
        <v>4.253529586511731E+36</v>
      </c>
      <c r="D137" s="136"/>
      <c r="E137" s="136"/>
      <c r="F137" s="139"/>
      <c r="G137" s="138"/>
      <c r="H137" s="139"/>
    </row>
    <row r="138" spans="1:8" x14ac:dyDescent="0.2">
      <c r="A138" s="140">
        <v>127</v>
      </c>
      <c r="B138" s="141">
        <f t="shared" si="6"/>
        <v>4.253529586511731E+36</v>
      </c>
      <c r="C138" s="140">
        <f t="shared" si="7"/>
        <v>8.5070591730234621E+36</v>
      </c>
      <c r="D138" s="136"/>
      <c r="E138" s="136"/>
      <c r="F138" s="139"/>
      <c r="G138" s="138"/>
      <c r="H138" s="139"/>
    </row>
    <row r="139" spans="1:8" x14ac:dyDescent="0.2">
      <c r="A139" s="140">
        <v>128</v>
      </c>
      <c r="B139" s="141">
        <f t="shared" si="6"/>
        <v>8.5070591730234621E+36</v>
      </c>
      <c r="C139" s="140">
        <f t="shared" si="7"/>
        <v>1.7014118346046924E+37</v>
      </c>
      <c r="D139" s="136"/>
      <c r="E139" s="136"/>
      <c r="F139" s="139"/>
      <c r="G139" s="138"/>
      <c r="H139" s="139"/>
    </row>
    <row r="140" spans="1:8" x14ac:dyDescent="0.2">
      <c r="A140" s="140">
        <v>129</v>
      </c>
      <c r="B140" s="141">
        <f t="shared" si="6"/>
        <v>1.7014118346046924E+37</v>
      </c>
      <c r="C140" s="140">
        <f t="shared" si="7"/>
        <v>3.4028236692093848E+37</v>
      </c>
      <c r="D140" s="136"/>
      <c r="E140" s="136"/>
      <c r="F140" s="139"/>
      <c r="G140" s="138"/>
      <c r="H140" s="139"/>
    </row>
    <row r="141" spans="1:8" x14ac:dyDescent="0.2">
      <c r="A141" s="140">
        <v>130</v>
      </c>
      <c r="B141" s="141">
        <f t="shared" ref="B141:B172" si="8">B140*$B$4</f>
        <v>3.4028236692093848E+37</v>
      </c>
      <c r="C141" s="140">
        <f t="shared" ref="C141:C172" si="9">C140+B141</f>
        <v>6.8056473384187696E+37</v>
      </c>
      <c r="D141" s="136"/>
      <c r="E141" s="136"/>
      <c r="F141" s="139"/>
      <c r="G141" s="138"/>
      <c r="H141" s="139"/>
    </row>
    <row r="142" spans="1:8" x14ac:dyDescent="0.2">
      <c r="A142" s="140">
        <v>131</v>
      </c>
      <c r="B142" s="141">
        <f t="shared" si="8"/>
        <v>6.8056473384187696E+37</v>
      </c>
      <c r="C142" s="140">
        <f t="shared" si="9"/>
        <v>1.3611294676837539E+38</v>
      </c>
      <c r="D142" s="136"/>
      <c r="E142" s="136"/>
      <c r="F142" s="139"/>
      <c r="G142" s="138"/>
      <c r="H142" s="139"/>
    </row>
    <row r="143" spans="1:8" x14ac:dyDescent="0.2">
      <c r="A143" s="140">
        <v>132</v>
      </c>
      <c r="B143" s="141">
        <f t="shared" si="8"/>
        <v>1.3611294676837539E+38</v>
      </c>
      <c r="C143" s="140">
        <f t="shared" si="9"/>
        <v>2.7222589353675079E+38</v>
      </c>
      <c r="D143" s="136"/>
      <c r="E143" s="136"/>
      <c r="F143" s="139"/>
      <c r="G143" s="138"/>
      <c r="H143" s="139"/>
    </row>
    <row r="144" spans="1:8" x14ac:dyDescent="0.2">
      <c r="A144" s="140">
        <v>133</v>
      </c>
      <c r="B144" s="141">
        <f t="shared" si="8"/>
        <v>2.7222589353675079E+38</v>
      </c>
      <c r="C144" s="140">
        <f t="shared" si="9"/>
        <v>5.4445178707350157E+38</v>
      </c>
      <c r="D144" s="136"/>
      <c r="E144" s="136"/>
      <c r="F144" s="139"/>
      <c r="G144" s="138"/>
      <c r="H144" s="139"/>
    </row>
    <row r="145" spans="1:8" x14ac:dyDescent="0.2">
      <c r="A145" s="140">
        <v>134</v>
      </c>
      <c r="B145" s="141">
        <f t="shared" si="8"/>
        <v>5.4445178707350157E+38</v>
      </c>
      <c r="C145" s="140">
        <f t="shared" si="9"/>
        <v>1.0889035741470031E+39</v>
      </c>
      <c r="D145" s="136"/>
      <c r="E145" s="136"/>
      <c r="F145" s="139"/>
      <c r="G145" s="138"/>
      <c r="H145" s="139"/>
    </row>
    <row r="146" spans="1:8" x14ac:dyDescent="0.2">
      <c r="A146" s="140">
        <v>135</v>
      </c>
      <c r="B146" s="141">
        <f t="shared" si="8"/>
        <v>1.0889035741470031E+39</v>
      </c>
      <c r="C146" s="140">
        <f t="shared" si="9"/>
        <v>2.1778071482940063E+39</v>
      </c>
      <c r="D146" s="136"/>
      <c r="E146" s="136"/>
      <c r="F146" s="139"/>
      <c r="G146" s="138"/>
      <c r="H146" s="139"/>
    </row>
    <row r="147" spans="1:8" x14ac:dyDescent="0.2">
      <c r="A147" s="140">
        <v>136</v>
      </c>
      <c r="B147" s="141">
        <f t="shared" si="8"/>
        <v>2.1778071482940063E+39</v>
      </c>
      <c r="C147" s="140">
        <f t="shared" si="9"/>
        <v>4.3556142965880126E+39</v>
      </c>
      <c r="D147" s="136"/>
      <c r="E147" s="136"/>
      <c r="F147" s="139"/>
      <c r="G147" s="138"/>
      <c r="H147" s="139"/>
    </row>
    <row r="148" spans="1:8" x14ac:dyDescent="0.2">
      <c r="A148" s="140">
        <v>137</v>
      </c>
      <c r="B148" s="141">
        <f t="shared" si="8"/>
        <v>4.3556142965880126E+39</v>
      </c>
      <c r="C148" s="140">
        <f t="shared" si="9"/>
        <v>8.7112285931760251E+39</v>
      </c>
      <c r="D148" s="136"/>
      <c r="E148" s="136"/>
      <c r="F148" s="139"/>
      <c r="G148" s="138"/>
      <c r="H148" s="139"/>
    </row>
    <row r="149" spans="1:8" x14ac:dyDescent="0.2">
      <c r="A149" s="140">
        <v>138</v>
      </c>
      <c r="B149" s="141">
        <f t="shared" si="8"/>
        <v>8.7112285931760251E+39</v>
      </c>
      <c r="C149" s="140">
        <f t="shared" si="9"/>
        <v>1.742245718635205E+40</v>
      </c>
      <c r="D149" s="136"/>
      <c r="E149" s="136"/>
      <c r="F149" s="139"/>
      <c r="G149" s="138"/>
      <c r="H149" s="139"/>
    </row>
    <row r="150" spans="1:8" x14ac:dyDescent="0.2">
      <c r="A150" s="140">
        <v>139</v>
      </c>
      <c r="B150" s="141">
        <f t="shared" si="8"/>
        <v>1.742245718635205E+40</v>
      </c>
      <c r="C150" s="140">
        <f t="shared" si="9"/>
        <v>3.4844914372704101E+40</v>
      </c>
      <c r="D150" s="136"/>
      <c r="E150" s="136"/>
      <c r="F150" s="139"/>
      <c r="G150" s="138"/>
      <c r="H150" s="139"/>
    </row>
    <row r="151" spans="1:8" x14ac:dyDescent="0.2">
      <c r="A151" s="140">
        <v>140</v>
      </c>
      <c r="B151" s="141">
        <f t="shared" si="8"/>
        <v>3.4844914372704101E+40</v>
      </c>
      <c r="C151" s="140">
        <f t="shared" si="9"/>
        <v>6.9689828745408201E+40</v>
      </c>
      <c r="D151" s="136"/>
      <c r="E151" s="136"/>
      <c r="F151" s="139"/>
      <c r="G151" s="138"/>
      <c r="H151" s="139"/>
    </row>
    <row r="152" spans="1:8" x14ac:dyDescent="0.2">
      <c r="A152" s="140">
        <v>141</v>
      </c>
      <c r="B152" s="141">
        <f t="shared" si="8"/>
        <v>6.9689828745408201E+40</v>
      </c>
      <c r="C152" s="140">
        <f t="shared" si="9"/>
        <v>1.393796574908164E+41</v>
      </c>
      <c r="D152" s="136"/>
      <c r="E152" s="136"/>
      <c r="F152" s="139"/>
      <c r="G152" s="138"/>
      <c r="H152" s="139"/>
    </row>
    <row r="153" spans="1:8" x14ac:dyDescent="0.2">
      <c r="A153" s="140">
        <v>142</v>
      </c>
      <c r="B153" s="141">
        <f t="shared" si="8"/>
        <v>1.393796574908164E+41</v>
      </c>
      <c r="C153" s="140">
        <f t="shared" si="9"/>
        <v>2.787593149816328E+41</v>
      </c>
      <c r="D153" s="136"/>
      <c r="E153" s="136"/>
      <c r="F153" s="139"/>
      <c r="G153" s="138"/>
      <c r="H153" s="139"/>
    </row>
    <row r="154" spans="1:8" x14ac:dyDescent="0.2">
      <c r="A154" s="140">
        <v>143</v>
      </c>
      <c r="B154" s="141">
        <f t="shared" si="8"/>
        <v>2.787593149816328E+41</v>
      </c>
      <c r="C154" s="140">
        <f t="shared" si="9"/>
        <v>5.5751862996326561E+41</v>
      </c>
      <c r="D154" s="136"/>
      <c r="E154" s="136"/>
      <c r="F154" s="139"/>
      <c r="G154" s="138"/>
      <c r="H154" s="139"/>
    </row>
    <row r="155" spans="1:8" x14ac:dyDescent="0.2">
      <c r="A155" s="140">
        <v>144</v>
      </c>
      <c r="B155" s="141">
        <f t="shared" si="8"/>
        <v>5.5751862996326561E+41</v>
      </c>
      <c r="C155" s="140">
        <f t="shared" si="9"/>
        <v>1.1150372599265312E+42</v>
      </c>
      <c r="D155" s="136"/>
      <c r="E155" s="136"/>
      <c r="F155" s="139"/>
      <c r="G155" s="138"/>
      <c r="H155" s="139"/>
    </row>
    <row r="156" spans="1:8" x14ac:dyDescent="0.2">
      <c r="A156" s="140">
        <v>145</v>
      </c>
      <c r="B156" s="141">
        <f t="shared" si="8"/>
        <v>1.1150372599265312E+42</v>
      </c>
      <c r="C156" s="140">
        <f t="shared" si="9"/>
        <v>2.2300745198530624E+42</v>
      </c>
      <c r="D156" s="136"/>
      <c r="E156" s="136"/>
      <c r="F156" s="139"/>
      <c r="G156" s="138"/>
      <c r="H156" s="139"/>
    </row>
    <row r="157" spans="1:8" x14ac:dyDescent="0.2">
      <c r="A157" s="140">
        <v>146</v>
      </c>
      <c r="B157" s="141">
        <f t="shared" si="8"/>
        <v>2.2300745198530624E+42</v>
      </c>
      <c r="C157" s="140">
        <f t="shared" si="9"/>
        <v>4.4601490397061249E+42</v>
      </c>
      <c r="D157" s="136"/>
      <c r="E157" s="136"/>
      <c r="F157" s="139"/>
      <c r="G157" s="138"/>
      <c r="H157" s="139"/>
    </row>
    <row r="158" spans="1:8" x14ac:dyDescent="0.2">
      <c r="A158" s="140">
        <v>147</v>
      </c>
      <c r="B158" s="141">
        <f t="shared" si="8"/>
        <v>4.4601490397061249E+42</v>
      </c>
      <c r="C158" s="140">
        <f t="shared" si="9"/>
        <v>8.9202980794122498E+42</v>
      </c>
      <c r="D158" s="136"/>
      <c r="E158" s="136"/>
      <c r="F158" s="139"/>
      <c r="G158" s="138"/>
      <c r="H158" s="139"/>
    </row>
    <row r="159" spans="1:8" x14ac:dyDescent="0.2">
      <c r="A159" s="140">
        <v>148</v>
      </c>
      <c r="B159" s="141">
        <f t="shared" si="8"/>
        <v>8.9202980794122498E+42</v>
      </c>
      <c r="C159" s="140">
        <f t="shared" si="9"/>
        <v>1.78405961588245E+43</v>
      </c>
      <c r="D159" s="136"/>
      <c r="E159" s="136"/>
      <c r="F159" s="139"/>
      <c r="G159" s="138"/>
      <c r="H159" s="139"/>
    </row>
    <row r="160" spans="1:8" x14ac:dyDescent="0.2">
      <c r="A160" s="140">
        <v>149</v>
      </c>
      <c r="B160" s="141">
        <f t="shared" si="8"/>
        <v>1.78405961588245E+43</v>
      </c>
      <c r="C160" s="140">
        <f t="shared" si="9"/>
        <v>3.5681192317648999E+43</v>
      </c>
      <c r="D160" s="136"/>
      <c r="E160" s="136"/>
      <c r="F160" s="139"/>
      <c r="G160" s="138"/>
      <c r="H160" s="139"/>
    </row>
    <row r="161" spans="1:8" x14ac:dyDescent="0.2">
      <c r="A161" s="140">
        <v>150</v>
      </c>
      <c r="B161" s="141">
        <f t="shared" si="8"/>
        <v>3.5681192317648999E+43</v>
      </c>
      <c r="C161" s="140">
        <f t="shared" si="9"/>
        <v>7.1362384635297998E+43</v>
      </c>
      <c r="D161" s="136"/>
      <c r="E161" s="136"/>
      <c r="F161" s="139"/>
      <c r="G161" s="138"/>
      <c r="H161" s="139"/>
    </row>
    <row r="162" spans="1:8" x14ac:dyDescent="0.2">
      <c r="A162" s="140">
        <v>151</v>
      </c>
      <c r="B162" s="141">
        <f t="shared" si="8"/>
        <v>7.1362384635297998E+43</v>
      </c>
      <c r="C162" s="140">
        <f t="shared" si="9"/>
        <v>1.42724769270596E+44</v>
      </c>
      <c r="D162" s="136"/>
      <c r="E162" s="136"/>
      <c r="F162" s="139"/>
      <c r="G162" s="138"/>
      <c r="H162" s="139"/>
    </row>
    <row r="163" spans="1:8" x14ac:dyDescent="0.2">
      <c r="A163" s="140">
        <v>152</v>
      </c>
      <c r="B163" s="141">
        <f t="shared" si="8"/>
        <v>1.42724769270596E+44</v>
      </c>
      <c r="C163" s="140">
        <f t="shared" si="9"/>
        <v>2.8544953854119199E+44</v>
      </c>
      <c r="D163" s="136"/>
      <c r="E163" s="136"/>
      <c r="F163" s="139"/>
      <c r="G163" s="138"/>
      <c r="H163" s="139"/>
    </row>
    <row r="164" spans="1:8" x14ac:dyDescent="0.2">
      <c r="A164" s="140">
        <v>153</v>
      </c>
      <c r="B164" s="141">
        <f t="shared" si="8"/>
        <v>2.8544953854119199E+44</v>
      </c>
      <c r="C164" s="140">
        <f t="shared" si="9"/>
        <v>5.7089907708238398E+44</v>
      </c>
      <c r="D164" s="136"/>
      <c r="E164" s="136"/>
      <c r="F164" s="139"/>
      <c r="G164" s="138"/>
      <c r="H164" s="139"/>
    </row>
    <row r="165" spans="1:8" x14ac:dyDescent="0.2">
      <c r="A165" s="140">
        <v>154</v>
      </c>
      <c r="B165" s="141">
        <f t="shared" si="8"/>
        <v>5.7089907708238398E+44</v>
      </c>
      <c r="C165" s="140">
        <f t="shared" si="9"/>
        <v>1.141798154164768E+45</v>
      </c>
      <c r="D165" s="136"/>
      <c r="E165" s="136"/>
      <c r="F165" s="139"/>
      <c r="G165" s="138"/>
      <c r="H165" s="139"/>
    </row>
    <row r="166" spans="1:8" x14ac:dyDescent="0.2">
      <c r="A166" s="140">
        <v>155</v>
      </c>
      <c r="B166" s="141">
        <f t="shared" si="8"/>
        <v>1.141798154164768E+45</v>
      </c>
      <c r="C166" s="140">
        <f t="shared" si="9"/>
        <v>2.2835963083295359E+45</v>
      </c>
      <c r="D166" s="136"/>
      <c r="E166" s="136"/>
      <c r="F166" s="139"/>
      <c r="G166" s="138"/>
      <c r="H166" s="139"/>
    </row>
    <row r="167" spans="1:8" x14ac:dyDescent="0.2">
      <c r="A167" s="140">
        <v>156</v>
      </c>
      <c r="B167" s="141">
        <f t="shared" si="8"/>
        <v>2.2835963083295359E+45</v>
      </c>
      <c r="C167" s="140">
        <f t="shared" si="9"/>
        <v>4.5671926166590719E+45</v>
      </c>
      <c r="D167" s="136"/>
      <c r="E167" s="136"/>
      <c r="F167" s="139"/>
      <c r="G167" s="138"/>
      <c r="H167" s="139"/>
    </row>
    <row r="168" spans="1:8" x14ac:dyDescent="0.2">
      <c r="A168" s="140">
        <v>157</v>
      </c>
      <c r="B168" s="141">
        <f t="shared" si="8"/>
        <v>4.5671926166590719E+45</v>
      </c>
      <c r="C168" s="140">
        <f t="shared" si="9"/>
        <v>9.1343852333181437E+45</v>
      </c>
      <c r="D168" s="136"/>
      <c r="E168" s="136"/>
      <c r="F168" s="139"/>
      <c r="G168" s="138"/>
      <c r="H168" s="139"/>
    </row>
    <row r="169" spans="1:8" x14ac:dyDescent="0.2">
      <c r="A169" s="140">
        <v>158</v>
      </c>
      <c r="B169" s="141">
        <f t="shared" si="8"/>
        <v>9.1343852333181437E+45</v>
      </c>
      <c r="C169" s="140">
        <f t="shared" si="9"/>
        <v>1.8268770466636287E+46</v>
      </c>
      <c r="D169" s="136"/>
      <c r="E169" s="136"/>
      <c r="F169" s="139"/>
      <c r="G169" s="138"/>
      <c r="H169" s="139"/>
    </row>
    <row r="170" spans="1:8" x14ac:dyDescent="0.2">
      <c r="A170" s="140">
        <v>159</v>
      </c>
      <c r="B170" s="141">
        <f t="shared" si="8"/>
        <v>1.8268770466636287E+46</v>
      </c>
      <c r="C170" s="140">
        <f t="shared" si="9"/>
        <v>3.6537540933272575E+46</v>
      </c>
      <c r="D170" s="136"/>
      <c r="E170" s="136"/>
      <c r="F170" s="139"/>
      <c r="G170" s="138"/>
      <c r="H170" s="139"/>
    </row>
    <row r="171" spans="1:8" x14ac:dyDescent="0.2">
      <c r="A171" s="140">
        <v>160</v>
      </c>
      <c r="B171" s="141">
        <f t="shared" si="8"/>
        <v>3.6537540933272575E+46</v>
      </c>
      <c r="C171" s="140">
        <f t="shared" si="9"/>
        <v>7.307508186654515E+46</v>
      </c>
      <c r="D171" s="136"/>
      <c r="E171" s="136"/>
      <c r="F171" s="139"/>
      <c r="G171" s="138"/>
      <c r="H171" s="139"/>
    </row>
    <row r="172" spans="1:8" x14ac:dyDescent="0.2">
      <c r="A172" s="140">
        <v>161</v>
      </c>
      <c r="B172" s="141">
        <f t="shared" si="8"/>
        <v>7.307508186654515E+46</v>
      </c>
      <c r="C172" s="140">
        <f t="shared" si="9"/>
        <v>1.461501637330903E+47</v>
      </c>
      <c r="D172" s="136"/>
      <c r="E172" s="136"/>
      <c r="F172" s="139"/>
      <c r="G172" s="138"/>
      <c r="H172" s="139"/>
    </row>
    <row r="173" spans="1:8" x14ac:dyDescent="0.2">
      <c r="A173" s="140">
        <v>162</v>
      </c>
      <c r="B173" s="141">
        <f t="shared" ref="B173:B204" si="10">B172*$B$4</f>
        <v>1.461501637330903E+47</v>
      </c>
      <c r="C173" s="140">
        <f t="shared" ref="C173:C204" si="11">C172+B173</f>
        <v>2.923003274661806E+47</v>
      </c>
      <c r="D173" s="136"/>
      <c r="E173" s="136"/>
      <c r="F173" s="139"/>
      <c r="G173" s="138"/>
      <c r="H173" s="139"/>
    </row>
    <row r="174" spans="1:8" x14ac:dyDescent="0.2">
      <c r="A174" s="140">
        <v>163</v>
      </c>
      <c r="B174" s="141">
        <f t="shared" si="10"/>
        <v>2.923003274661806E+47</v>
      </c>
      <c r="C174" s="140">
        <f t="shared" si="11"/>
        <v>5.846006549323612E+47</v>
      </c>
      <c r="D174" s="136"/>
      <c r="E174" s="136"/>
      <c r="F174" s="139"/>
      <c r="G174" s="138"/>
      <c r="H174" s="139"/>
    </row>
    <row r="175" spans="1:8" x14ac:dyDescent="0.2">
      <c r="A175" s="140">
        <v>164</v>
      </c>
      <c r="B175" s="141">
        <f t="shared" si="10"/>
        <v>5.846006549323612E+47</v>
      </c>
      <c r="C175" s="140">
        <f t="shared" si="11"/>
        <v>1.1692013098647224E+48</v>
      </c>
      <c r="D175" s="136"/>
      <c r="E175" s="136"/>
      <c r="F175" s="139"/>
      <c r="G175" s="138"/>
      <c r="H175" s="139"/>
    </row>
    <row r="176" spans="1:8" x14ac:dyDescent="0.2">
      <c r="A176" s="140">
        <v>165</v>
      </c>
      <c r="B176" s="141">
        <f t="shared" si="10"/>
        <v>1.1692013098647224E+48</v>
      </c>
      <c r="C176" s="140">
        <f t="shared" si="11"/>
        <v>2.3384026197294448E+48</v>
      </c>
      <c r="D176" s="136"/>
      <c r="E176" s="136"/>
      <c r="F176" s="139"/>
      <c r="G176" s="138"/>
      <c r="H176" s="139"/>
    </row>
    <row r="177" spans="1:8" x14ac:dyDescent="0.2">
      <c r="A177" s="140">
        <v>166</v>
      </c>
      <c r="B177" s="141">
        <f t="shared" si="10"/>
        <v>2.3384026197294448E+48</v>
      </c>
      <c r="C177" s="140">
        <f t="shared" si="11"/>
        <v>4.6768052394588896E+48</v>
      </c>
      <c r="D177" s="136"/>
      <c r="E177" s="136"/>
      <c r="F177" s="139"/>
      <c r="G177" s="138"/>
      <c r="H177" s="139"/>
    </row>
    <row r="178" spans="1:8" x14ac:dyDescent="0.2">
      <c r="A178" s="140">
        <v>167</v>
      </c>
      <c r="B178" s="141">
        <f t="shared" si="10"/>
        <v>4.6768052394588896E+48</v>
      </c>
      <c r="C178" s="140">
        <f t="shared" si="11"/>
        <v>9.3536104789177792E+48</v>
      </c>
      <c r="D178" s="136"/>
      <c r="E178" s="136"/>
      <c r="F178" s="139"/>
      <c r="G178" s="138"/>
      <c r="H178" s="139"/>
    </row>
    <row r="179" spans="1:8" x14ac:dyDescent="0.2">
      <c r="A179" s="140">
        <v>168</v>
      </c>
      <c r="B179" s="141">
        <f t="shared" si="10"/>
        <v>9.3536104789177792E+48</v>
      </c>
      <c r="C179" s="140">
        <f t="shared" si="11"/>
        <v>1.8707220957835558E+49</v>
      </c>
      <c r="D179" s="136"/>
      <c r="E179" s="136"/>
      <c r="F179" s="139"/>
      <c r="G179" s="138"/>
      <c r="H179" s="139"/>
    </row>
    <row r="180" spans="1:8" x14ac:dyDescent="0.2">
      <c r="A180" s="140">
        <v>169</v>
      </c>
      <c r="B180" s="141">
        <f t="shared" si="10"/>
        <v>1.8707220957835558E+49</v>
      </c>
      <c r="C180" s="140">
        <f t="shared" si="11"/>
        <v>3.7414441915671117E+49</v>
      </c>
      <c r="D180" s="136"/>
      <c r="E180" s="136"/>
      <c r="F180" s="139"/>
      <c r="G180" s="138"/>
      <c r="H180" s="139"/>
    </row>
    <row r="181" spans="1:8" x14ac:dyDescent="0.2">
      <c r="A181" s="140">
        <v>170</v>
      </c>
      <c r="B181" s="141">
        <f t="shared" si="10"/>
        <v>3.7414441915671117E+49</v>
      </c>
      <c r="C181" s="140">
        <f t="shared" si="11"/>
        <v>7.4828883831342234E+49</v>
      </c>
      <c r="D181" s="136"/>
      <c r="E181" s="136"/>
      <c r="F181" s="139"/>
      <c r="G181" s="138"/>
      <c r="H181" s="139"/>
    </row>
    <row r="182" spans="1:8" x14ac:dyDescent="0.2">
      <c r="A182" s="140">
        <v>171</v>
      </c>
      <c r="B182" s="141">
        <f t="shared" si="10"/>
        <v>7.4828883831342234E+49</v>
      </c>
      <c r="C182" s="140">
        <f t="shared" si="11"/>
        <v>1.4965776766268447E+50</v>
      </c>
      <c r="D182" s="136"/>
      <c r="E182" s="136"/>
      <c r="F182" s="139"/>
      <c r="G182" s="138"/>
      <c r="H182" s="139"/>
    </row>
    <row r="183" spans="1:8" x14ac:dyDescent="0.2">
      <c r="A183" s="140">
        <v>172</v>
      </c>
      <c r="B183" s="141">
        <f t="shared" si="10"/>
        <v>1.4965776766268447E+50</v>
      </c>
      <c r="C183" s="140">
        <f t="shared" si="11"/>
        <v>2.9931553532536893E+50</v>
      </c>
      <c r="D183" s="136"/>
      <c r="E183" s="136"/>
      <c r="F183" s="139"/>
      <c r="G183" s="138"/>
      <c r="H183" s="139"/>
    </row>
    <row r="184" spans="1:8" x14ac:dyDescent="0.2">
      <c r="A184" s="140">
        <v>173</v>
      </c>
      <c r="B184" s="141">
        <f t="shared" si="10"/>
        <v>2.9931553532536893E+50</v>
      </c>
      <c r="C184" s="140">
        <f t="shared" si="11"/>
        <v>5.9863107065073787E+50</v>
      </c>
      <c r="D184" s="136"/>
      <c r="E184" s="136"/>
      <c r="F184" s="139"/>
      <c r="G184" s="138"/>
      <c r="H184" s="139"/>
    </row>
    <row r="185" spans="1:8" x14ac:dyDescent="0.2">
      <c r="A185" s="140">
        <v>174</v>
      </c>
      <c r="B185" s="141">
        <f t="shared" si="10"/>
        <v>5.9863107065073787E+50</v>
      </c>
      <c r="C185" s="140">
        <f t="shared" si="11"/>
        <v>1.1972621413014757E+51</v>
      </c>
      <c r="D185" s="136"/>
      <c r="E185" s="136"/>
      <c r="F185" s="139"/>
      <c r="G185" s="138"/>
      <c r="H185" s="139"/>
    </row>
    <row r="186" spans="1:8" x14ac:dyDescent="0.2">
      <c r="A186" s="140">
        <v>175</v>
      </c>
      <c r="B186" s="141">
        <f t="shared" si="10"/>
        <v>1.1972621413014757E+51</v>
      </c>
      <c r="C186" s="140">
        <f t="shared" si="11"/>
        <v>2.3945242826029515E+51</v>
      </c>
      <c r="D186" s="136"/>
      <c r="E186" s="136"/>
      <c r="F186" s="139"/>
      <c r="G186" s="138"/>
      <c r="H186" s="139"/>
    </row>
    <row r="187" spans="1:8" x14ac:dyDescent="0.2">
      <c r="A187" s="140">
        <v>176</v>
      </c>
      <c r="B187" s="141">
        <f t="shared" si="10"/>
        <v>2.3945242826029515E+51</v>
      </c>
      <c r="C187" s="140">
        <f t="shared" si="11"/>
        <v>4.7890485652059029E+51</v>
      </c>
      <c r="D187" s="136"/>
      <c r="E187" s="136"/>
      <c r="F187" s="139"/>
      <c r="G187" s="138"/>
      <c r="H187" s="139"/>
    </row>
    <row r="188" spans="1:8" x14ac:dyDescent="0.2">
      <c r="A188" s="140">
        <v>177</v>
      </c>
      <c r="B188" s="141">
        <f t="shared" si="10"/>
        <v>4.7890485652059029E+51</v>
      </c>
      <c r="C188" s="140">
        <f t="shared" si="11"/>
        <v>9.5780971304118059E+51</v>
      </c>
      <c r="D188" s="136"/>
      <c r="E188" s="136"/>
      <c r="F188" s="139"/>
      <c r="G188" s="138"/>
      <c r="H188" s="139"/>
    </row>
    <row r="189" spans="1:8" x14ac:dyDescent="0.2">
      <c r="A189" s="140">
        <v>178</v>
      </c>
      <c r="B189" s="141">
        <f t="shared" si="10"/>
        <v>9.5780971304118059E+51</v>
      </c>
      <c r="C189" s="140">
        <f t="shared" si="11"/>
        <v>1.9156194260823612E+52</v>
      </c>
      <c r="D189" s="136"/>
      <c r="E189" s="136"/>
      <c r="F189" s="139"/>
      <c r="G189" s="138"/>
      <c r="H189" s="139"/>
    </row>
    <row r="190" spans="1:8" x14ac:dyDescent="0.2">
      <c r="A190" s="140">
        <v>179</v>
      </c>
      <c r="B190" s="141">
        <f t="shared" si="10"/>
        <v>1.9156194260823612E+52</v>
      </c>
      <c r="C190" s="140">
        <f t="shared" si="11"/>
        <v>3.8312388521647224E+52</v>
      </c>
      <c r="D190" s="136"/>
      <c r="E190" s="136"/>
      <c r="F190" s="139"/>
      <c r="G190" s="138"/>
      <c r="H190" s="139"/>
    </row>
    <row r="191" spans="1:8" x14ac:dyDescent="0.2">
      <c r="A191" s="140">
        <v>180</v>
      </c>
      <c r="B191" s="141">
        <f t="shared" si="10"/>
        <v>3.8312388521647224E+52</v>
      </c>
      <c r="C191" s="140">
        <f t="shared" si="11"/>
        <v>7.6624777043294447E+52</v>
      </c>
      <c r="D191" s="136"/>
      <c r="E191" s="136"/>
      <c r="F191" s="139"/>
      <c r="G191" s="138"/>
      <c r="H191" s="139"/>
    </row>
    <row r="192" spans="1:8" x14ac:dyDescent="0.2">
      <c r="A192" s="140">
        <v>181</v>
      </c>
      <c r="B192" s="141">
        <f t="shared" si="10"/>
        <v>7.6624777043294447E+52</v>
      </c>
      <c r="C192" s="140">
        <f t="shared" si="11"/>
        <v>1.5324955408658889E+53</v>
      </c>
      <c r="D192" s="136"/>
      <c r="E192" s="136"/>
      <c r="F192" s="139"/>
      <c r="G192" s="138"/>
      <c r="H192" s="139"/>
    </row>
    <row r="193" spans="1:8" x14ac:dyDescent="0.2">
      <c r="A193" s="140">
        <v>182</v>
      </c>
      <c r="B193" s="141">
        <f t="shared" si="10"/>
        <v>1.5324955408658889E+53</v>
      </c>
      <c r="C193" s="140">
        <f t="shared" si="11"/>
        <v>3.0649910817317779E+53</v>
      </c>
      <c r="D193" s="136"/>
      <c r="E193" s="136"/>
      <c r="F193" s="139"/>
      <c r="G193" s="138"/>
      <c r="H193" s="139"/>
    </row>
    <row r="194" spans="1:8" x14ac:dyDescent="0.2">
      <c r="A194" s="140">
        <v>183</v>
      </c>
      <c r="B194" s="141">
        <f t="shared" si="10"/>
        <v>3.0649910817317779E+53</v>
      </c>
      <c r="C194" s="140">
        <f t="shared" si="11"/>
        <v>6.1299821634635558E+53</v>
      </c>
      <c r="D194" s="136"/>
      <c r="E194" s="136"/>
      <c r="F194" s="139"/>
      <c r="G194" s="138"/>
      <c r="H194" s="139"/>
    </row>
    <row r="195" spans="1:8" x14ac:dyDescent="0.2">
      <c r="A195" s="140">
        <v>184</v>
      </c>
      <c r="B195" s="141">
        <f t="shared" si="10"/>
        <v>6.1299821634635558E+53</v>
      </c>
      <c r="C195" s="140">
        <f t="shared" si="11"/>
        <v>1.2259964326927112E+54</v>
      </c>
      <c r="D195" s="136"/>
      <c r="E195" s="136"/>
      <c r="F195" s="139"/>
      <c r="G195" s="138"/>
      <c r="H195" s="139"/>
    </row>
    <row r="196" spans="1:8" x14ac:dyDescent="0.2">
      <c r="A196" s="140">
        <v>185</v>
      </c>
      <c r="B196" s="141">
        <f t="shared" si="10"/>
        <v>1.2259964326927112E+54</v>
      </c>
      <c r="C196" s="140">
        <f t="shared" si="11"/>
        <v>2.4519928653854223E+54</v>
      </c>
      <c r="D196" s="136"/>
      <c r="E196" s="136"/>
      <c r="F196" s="139"/>
      <c r="G196" s="138"/>
      <c r="H196" s="139"/>
    </row>
    <row r="197" spans="1:8" x14ac:dyDescent="0.2">
      <c r="A197" s="140">
        <v>186</v>
      </c>
      <c r="B197" s="141">
        <f t="shared" si="10"/>
        <v>2.4519928653854223E+54</v>
      </c>
      <c r="C197" s="140">
        <f t="shared" si="11"/>
        <v>4.9039857307708446E+54</v>
      </c>
      <c r="D197" s="136"/>
      <c r="E197" s="136"/>
      <c r="F197" s="139"/>
      <c r="G197" s="138"/>
      <c r="H197" s="139"/>
    </row>
    <row r="198" spans="1:8" x14ac:dyDescent="0.2">
      <c r="A198" s="140">
        <v>187</v>
      </c>
      <c r="B198" s="141">
        <f t="shared" si="10"/>
        <v>4.9039857307708446E+54</v>
      </c>
      <c r="C198" s="140">
        <f t="shared" si="11"/>
        <v>9.8079714615416892E+54</v>
      </c>
      <c r="D198" s="136"/>
      <c r="E198" s="136"/>
      <c r="F198" s="139"/>
      <c r="G198" s="138"/>
      <c r="H198" s="139"/>
    </row>
    <row r="199" spans="1:8" x14ac:dyDescent="0.2">
      <c r="A199" s="140">
        <v>188</v>
      </c>
      <c r="B199" s="141">
        <f t="shared" si="10"/>
        <v>9.8079714615416892E+54</v>
      </c>
      <c r="C199" s="140">
        <f t="shared" si="11"/>
        <v>1.9615942923083378E+55</v>
      </c>
      <c r="D199" s="136"/>
      <c r="E199" s="136"/>
      <c r="F199" s="139"/>
      <c r="G199" s="138"/>
      <c r="H199" s="139"/>
    </row>
    <row r="200" spans="1:8" x14ac:dyDescent="0.2">
      <c r="A200" s="140">
        <v>189</v>
      </c>
      <c r="B200" s="141">
        <f t="shared" si="10"/>
        <v>1.9615942923083378E+55</v>
      </c>
      <c r="C200" s="140">
        <f t="shared" si="11"/>
        <v>3.9231885846166757E+55</v>
      </c>
      <c r="D200" s="136"/>
      <c r="E200" s="136"/>
      <c r="F200" s="139"/>
      <c r="G200" s="138"/>
      <c r="H200" s="139"/>
    </row>
    <row r="201" spans="1:8" x14ac:dyDescent="0.2">
      <c r="A201" s="140">
        <v>190</v>
      </c>
      <c r="B201" s="141">
        <f t="shared" si="10"/>
        <v>3.9231885846166757E+55</v>
      </c>
      <c r="C201" s="140">
        <f t="shared" si="11"/>
        <v>7.8463771692333514E+55</v>
      </c>
      <c r="D201" s="136"/>
      <c r="E201" s="136"/>
      <c r="F201" s="139"/>
      <c r="G201" s="138"/>
      <c r="H201" s="139"/>
    </row>
    <row r="202" spans="1:8" x14ac:dyDescent="0.2">
      <c r="A202" s="140">
        <v>191</v>
      </c>
      <c r="B202" s="141">
        <f t="shared" si="10"/>
        <v>7.8463771692333514E+55</v>
      </c>
      <c r="C202" s="140">
        <f t="shared" si="11"/>
        <v>1.5692754338466703E+56</v>
      </c>
      <c r="D202" s="136"/>
      <c r="E202" s="136"/>
      <c r="F202" s="139"/>
      <c r="G202" s="138"/>
      <c r="H202" s="139"/>
    </row>
    <row r="203" spans="1:8" x14ac:dyDescent="0.2">
      <c r="A203" s="140">
        <v>192</v>
      </c>
      <c r="B203" s="141">
        <f t="shared" si="10"/>
        <v>1.5692754338466703E+56</v>
      </c>
      <c r="C203" s="140">
        <f t="shared" si="11"/>
        <v>3.1385508676933406E+56</v>
      </c>
      <c r="D203" s="136"/>
      <c r="E203" s="136"/>
      <c r="F203" s="139"/>
      <c r="G203" s="138"/>
      <c r="H203" s="139"/>
    </row>
    <row r="204" spans="1:8" x14ac:dyDescent="0.2">
      <c r="A204" s="140">
        <v>193</v>
      </c>
      <c r="B204" s="141">
        <f t="shared" si="10"/>
        <v>3.1385508676933406E+56</v>
      </c>
      <c r="C204" s="140">
        <f t="shared" si="11"/>
        <v>6.2771017353866811E+56</v>
      </c>
      <c r="D204" s="136"/>
      <c r="E204" s="136"/>
      <c r="F204" s="139"/>
      <c r="G204" s="138"/>
      <c r="H204" s="139"/>
    </row>
    <row r="205" spans="1:8" x14ac:dyDescent="0.2">
      <c r="A205" s="140">
        <v>194</v>
      </c>
      <c r="B205" s="141">
        <f t="shared" ref="B205:B211" si="12">B204*$B$4</f>
        <v>6.2771017353866811E+56</v>
      </c>
      <c r="C205" s="140">
        <f t="shared" ref="C205:C211" si="13">C204+B205</f>
        <v>1.2554203470773362E+57</v>
      </c>
      <c r="D205" s="136"/>
      <c r="E205" s="136"/>
      <c r="F205" s="139"/>
      <c r="G205" s="138"/>
      <c r="H205" s="139"/>
    </row>
    <row r="206" spans="1:8" x14ac:dyDescent="0.2">
      <c r="A206" s="140">
        <v>195</v>
      </c>
      <c r="B206" s="141">
        <f t="shared" si="12"/>
        <v>1.2554203470773362E+57</v>
      </c>
      <c r="C206" s="140">
        <f t="shared" si="13"/>
        <v>2.5108406941546724E+57</v>
      </c>
      <c r="D206" s="136"/>
      <c r="E206" s="136"/>
      <c r="F206" s="139"/>
      <c r="G206" s="138"/>
      <c r="H206" s="139"/>
    </row>
    <row r="207" spans="1:8" x14ac:dyDescent="0.2">
      <c r="A207" s="140">
        <v>196</v>
      </c>
      <c r="B207" s="141">
        <f t="shared" si="12"/>
        <v>2.5108406941546724E+57</v>
      </c>
      <c r="C207" s="140">
        <f t="shared" si="13"/>
        <v>5.0216813883093449E+57</v>
      </c>
      <c r="D207" s="136"/>
      <c r="E207" s="136"/>
      <c r="F207" s="139"/>
      <c r="G207" s="138"/>
      <c r="H207" s="139"/>
    </row>
    <row r="208" spans="1:8" x14ac:dyDescent="0.2">
      <c r="A208" s="140">
        <v>197</v>
      </c>
      <c r="B208" s="141">
        <f t="shared" si="12"/>
        <v>5.0216813883093449E+57</v>
      </c>
      <c r="C208" s="140">
        <f t="shared" si="13"/>
        <v>1.004336277661869E+58</v>
      </c>
      <c r="D208" s="136"/>
      <c r="E208" s="136"/>
      <c r="F208" s="139"/>
      <c r="G208" s="138"/>
      <c r="H208" s="139"/>
    </row>
    <row r="209" spans="1:8" x14ac:dyDescent="0.2">
      <c r="A209" s="140">
        <v>198</v>
      </c>
      <c r="B209" s="141">
        <f t="shared" si="12"/>
        <v>1.004336277661869E+58</v>
      </c>
      <c r="C209" s="140">
        <f t="shared" si="13"/>
        <v>2.008672555323738E+58</v>
      </c>
      <c r="D209" s="136"/>
      <c r="E209" s="136"/>
      <c r="F209" s="139"/>
      <c r="G209" s="138"/>
      <c r="H209" s="139"/>
    </row>
    <row r="210" spans="1:8" x14ac:dyDescent="0.2">
      <c r="A210" s="140">
        <v>199</v>
      </c>
      <c r="B210" s="141">
        <f t="shared" si="12"/>
        <v>2.008672555323738E+58</v>
      </c>
      <c r="C210" s="140">
        <f t="shared" si="13"/>
        <v>4.0173451106474759E+58</v>
      </c>
      <c r="D210" s="136"/>
      <c r="E210" s="136"/>
      <c r="F210" s="139"/>
      <c r="G210" s="138"/>
      <c r="H210" s="139"/>
    </row>
    <row r="211" spans="1:8" x14ac:dyDescent="0.2">
      <c r="A211" s="140">
        <v>200</v>
      </c>
      <c r="B211" s="141">
        <f t="shared" si="12"/>
        <v>4.0173451106474759E+58</v>
      </c>
      <c r="C211" s="140">
        <f t="shared" si="13"/>
        <v>8.0346902212949518E+58</v>
      </c>
      <c r="D211" s="136"/>
      <c r="E211" s="136"/>
      <c r="F211" s="139"/>
      <c r="G211" s="138"/>
      <c r="H211" s="139"/>
    </row>
    <row r="212" spans="1:8" x14ac:dyDescent="0.2">
      <c r="A212" s="136"/>
      <c r="B212" s="135"/>
      <c r="C212" s="136"/>
      <c r="D212" s="136"/>
      <c r="E212" s="136"/>
      <c r="F212" s="139"/>
      <c r="G212" s="138"/>
      <c r="H212" s="139"/>
    </row>
  </sheetData>
  <phoneticPr fontId="5" type="noConversion"/>
  <printOptions gridLines="1"/>
  <pageMargins left="0.78740157499999996" right="0.78740157499999996" top="0.984251969" bottom="0.984251969" header="0.51181102300000003" footer="0.51181102300000003"/>
  <pageSetup paperSize="9" orientation="portrait" horizontalDpi="4294967292" verticalDpi="0" r:id="rId1"/>
  <headerFooter alignWithMargins="0">
    <oddHeader>&amp;C&amp;F     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E65"/>
  <sheetViews>
    <sheetView workbookViewId="0">
      <selection activeCell="C2" sqref="C2"/>
    </sheetView>
  </sheetViews>
  <sheetFormatPr baseColWidth="10" defaultRowHeight="12.75" x14ac:dyDescent="0.2"/>
  <cols>
    <col min="1" max="1" width="24" customWidth="1"/>
    <col min="2" max="2" width="15.5703125" customWidth="1"/>
  </cols>
  <sheetData>
    <row r="1" spans="1:5" x14ac:dyDescent="0.2">
      <c r="A1" s="24" t="s">
        <v>38</v>
      </c>
      <c r="B1" s="22"/>
      <c r="C1" s="22"/>
      <c r="D1" s="22"/>
      <c r="E1" s="22"/>
    </row>
    <row r="2" spans="1:5" x14ac:dyDescent="0.2">
      <c r="A2" s="150" t="s">
        <v>39</v>
      </c>
      <c r="B2" s="85" t="s">
        <v>40</v>
      </c>
      <c r="C2" s="166">
        <v>2</v>
      </c>
      <c r="D2" s="151" t="s">
        <v>41</v>
      </c>
      <c r="E2" s="22"/>
    </row>
    <row r="3" spans="1:5" x14ac:dyDescent="0.2">
      <c r="A3" s="165">
        <f>PI()</f>
        <v>3.1415926535897931</v>
      </c>
      <c r="B3" s="153">
        <f>ROUND(A3,$C$2)</f>
        <v>3.14</v>
      </c>
      <c r="C3" s="22"/>
      <c r="D3" s="22"/>
      <c r="E3" s="22"/>
    </row>
    <row r="4" spans="1:5" x14ac:dyDescent="0.2">
      <c r="A4" s="165">
        <v>2.71821</v>
      </c>
      <c r="B4" s="153">
        <f>ROUND(A4,$C$2)</f>
        <v>2.72</v>
      </c>
      <c r="C4" s="22"/>
      <c r="D4" s="22"/>
      <c r="E4" s="22"/>
    </row>
    <row r="5" spans="1:5" x14ac:dyDescent="0.2">
      <c r="A5" s="165">
        <v>2.7498999999999998</v>
      </c>
      <c r="B5" s="153">
        <f>ROUND(A5,$C$2)</f>
        <v>2.75</v>
      </c>
      <c r="C5" s="22"/>
      <c r="D5" s="22"/>
      <c r="E5" s="22"/>
    </row>
    <row r="6" spans="1:5" x14ac:dyDescent="0.2">
      <c r="A6" s="22"/>
      <c r="B6" s="22"/>
      <c r="C6" s="22"/>
      <c r="D6" s="22"/>
      <c r="E6" s="22"/>
    </row>
    <row r="7" spans="1:5" x14ac:dyDescent="0.2">
      <c r="A7" s="154">
        <v>0.51</v>
      </c>
      <c r="B7" s="22" t="s">
        <v>176</v>
      </c>
      <c r="C7" s="154">
        <f>ROUND(A7*C15,2)</f>
        <v>1</v>
      </c>
      <c r="D7" s="22" t="s">
        <v>42</v>
      </c>
      <c r="E7" s="22"/>
    </row>
    <row r="8" spans="1:5" x14ac:dyDescent="0.2">
      <c r="A8" s="154">
        <v>1</v>
      </c>
      <c r="B8" s="22" t="s">
        <v>177</v>
      </c>
      <c r="C8" s="22">
        <f>ROUND(A8/C15,2)</f>
        <v>0.51</v>
      </c>
      <c r="D8" s="22" t="s">
        <v>43</v>
      </c>
      <c r="E8" s="22"/>
    </row>
    <row r="9" spans="1:5" x14ac:dyDescent="0.2">
      <c r="A9" s="154">
        <v>100</v>
      </c>
      <c r="B9" s="22" t="s">
        <v>178</v>
      </c>
      <c r="C9" s="22">
        <f>ROUND(A9/C18*C15,2)</f>
        <v>29.82</v>
      </c>
      <c r="D9" s="22" t="s">
        <v>42</v>
      </c>
      <c r="E9" s="22"/>
    </row>
    <row r="10" spans="1:5" x14ac:dyDescent="0.2">
      <c r="A10" s="154">
        <v>14</v>
      </c>
      <c r="B10" s="22" t="s">
        <v>159</v>
      </c>
      <c r="C10" s="22">
        <f>ROUND(A10/C27*C15,2)</f>
        <v>1.99</v>
      </c>
      <c r="D10" s="22" t="s">
        <v>42</v>
      </c>
      <c r="E10" s="22"/>
    </row>
    <row r="11" spans="1:5" x14ac:dyDescent="0.2">
      <c r="A11" s="22"/>
      <c r="B11" s="22"/>
      <c r="C11" s="22"/>
      <c r="D11" s="22"/>
      <c r="E11" s="22"/>
    </row>
    <row r="12" spans="1:5" x14ac:dyDescent="0.2">
      <c r="A12" s="24" t="s">
        <v>151</v>
      </c>
      <c r="B12" s="22"/>
      <c r="C12" s="22"/>
      <c r="D12" s="22"/>
      <c r="E12" s="22"/>
    </row>
    <row r="13" spans="1:5" x14ac:dyDescent="0.2">
      <c r="A13" s="155" t="s">
        <v>44</v>
      </c>
      <c r="B13" s="156" t="s">
        <v>45</v>
      </c>
      <c r="C13" s="156" t="s">
        <v>46</v>
      </c>
      <c r="D13" s="156"/>
      <c r="E13" s="157"/>
    </row>
    <row r="14" spans="1:5" x14ac:dyDescent="0.2">
      <c r="A14" s="158" t="s">
        <v>47</v>
      </c>
      <c r="B14" s="63" t="s">
        <v>48</v>
      </c>
      <c r="C14" s="63">
        <v>40.3399</v>
      </c>
      <c r="D14" s="63"/>
      <c r="E14" s="159"/>
    </row>
    <row r="15" spans="1:5" x14ac:dyDescent="0.2">
      <c r="A15" s="158" t="s">
        <v>49</v>
      </c>
      <c r="B15" s="63" t="s">
        <v>50</v>
      </c>
      <c r="C15" s="63">
        <v>1.95583</v>
      </c>
      <c r="D15" s="63"/>
      <c r="E15" s="159"/>
    </row>
    <row r="16" spans="1:5" x14ac:dyDescent="0.2">
      <c r="A16" s="158" t="s">
        <v>166</v>
      </c>
      <c r="B16" s="63" t="s">
        <v>142</v>
      </c>
      <c r="C16" s="63">
        <v>15.646599999999999</v>
      </c>
      <c r="D16" s="63"/>
      <c r="E16" s="159"/>
    </row>
    <row r="17" spans="1:5" x14ac:dyDescent="0.2">
      <c r="A17" s="158" t="s">
        <v>169</v>
      </c>
      <c r="B17" s="63" t="s">
        <v>51</v>
      </c>
      <c r="C17" s="63">
        <v>5.9457300000000002</v>
      </c>
      <c r="D17" s="63"/>
      <c r="E17" s="159"/>
    </row>
    <row r="18" spans="1:5" x14ac:dyDescent="0.2">
      <c r="A18" s="158" t="s">
        <v>163</v>
      </c>
      <c r="B18" s="63" t="s">
        <v>52</v>
      </c>
      <c r="C18" s="63">
        <v>6.5595699999999999</v>
      </c>
      <c r="D18" s="63"/>
      <c r="E18" s="159"/>
    </row>
    <row r="19" spans="1:5" x14ac:dyDescent="0.2">
      <c r="A19" s="158" t="s">
        <v>53</v>
      </c>
      <c r="B19" s="63" t="s">
        <v>54</v>
      </c>
      <c r="C19" s="160">
        <v>340.75</v>
      </c>
      <c r="D19" s="63"/>
      <c r="E19" s="159"/>
    </row>
    <row r="20" spans="1:5" x14ac:dyDescent="0.2">
      <c r="A20" s="158" t="s">
        <v>55</v>
      </c>
      <c r="B20" s="63" t="s">
        <v>56</v>
      </c>
      <c r="C20" s="63">
        <v>0.78756400000000004</v>
      </c>
      <c r="D20" s="63"/>
      <c r="E20" s="159"/>
    </row>
    <row r="21" spans="1:5" x14ac:dyDescent="0.2">
      <c r="A21" s="158" t="s">
        <v>57</v>
      </c>
      <c r="B21" s="63" t="s">
        <v>58</v>
      </c>
      <c r="C21" s="63">
        <v>1936.27</v>
      </c>
      <c r="D21" s="63"/>
      <c r="E21" s="159"/>
    </row>
    <row r="22" spans="1:5" x14ac:dyDescent="0.2">
      <c r="A22" s="158" t="s">
        <v>160</v>
      </c>
      <c r="B22" s="63" t="s">
        <v>161</v>
      </c>
      <c r="C22" s="63">
        <v>0.70280399999999998</v>
      </c>
      <c r="D22" s="63"/>
      <c r="E22" s="159"/>
    </row>
    <row r="23" spans="1:5" x14ac:dyDescent="0.2">
      <c r="A23" s="158" t="s">
        <v>183</v>
      </c>
      <c r="B23" s="63" t="s">
        <v>182</v>
      </c>
      <c r="C23" s="63">
        <v>3.4527999999999999</v>
      </c>
      <c r="D23" s="63"/>
      <c r="E23" s="159"/>
    </row>
    <row r="24" spans="1:5" x14ac:dyDescent="0.2">
      <c r="A24" s="158" t="s">
        <v>168</v>
      </c>
      <c r="B24" s="63" t="s">
        <v>153</v>
      </c>
      <c r="C24" s="63">
        <v>40.3399</v>
      </c>
      <c r="D24" s="63"/>
      <c r="E24" s="159"/>
    </row>
    <row r="25" spans="1:5" x14ac:dyDescent="0.2">
      <c r="A25" s="158" t="s">
        <v>172</v>
      </c>
      <c r="B25" s="63" t="s">
        <v>146</v>
      </c>
      <c r="C25" s="63">
        <v>0.42930000000000001</v>
      </c>
      <c r="D25" s="63"/>
      <c r="E25" s="159"/>
    </row>
    <row r="26" spans="1:5" x14ac:dyDescent="0.2">
      <c r="A26" s="158" t="s">
        <v>165</v>
      </c>
      <c r="B26" s="63" t="s">
        <v>59</v>
      </c>
      <c r="C26" s="63">
        <v>2.2037100000000001</v>
      </c>
      <c r="D26" s="63"/>
      <c r="E26" s="159"/>
    </row>
    <row r="27" spans="1:5" x14ac:dyDescent="0.2">
      <c r="A27" s="158" t="s">
        <v>164</v>
      </c>
      <c r="B27" s="63" t="s">
        <v>60</v>
      </c>
      <c r="C27" s="63">
        <v>13.760300000000001</v>
      </c>
      <c r="D27" s="63"/>
      <c r="E27" s="159"/>
    </row>
    <row r="28" spans="1:5" x14ac:dyDescent="0.2">
      <c r="A28" s="158" t="s">
        <v>171</v>
      </c>
      <c r="B28" s="63" t="s">
        <v>61</v>
      </c>
      <c r="C28" s="63">
        <v>200.482</v>
      </c>
      <c r="D28" s="63"/>
      <c r="E28" s="159"/>
    </row>
    <row r="29" spans="1:5" x14ac:dyDescent="0.2">
      <c r="A29" s="22" t="s">
        <v>167</v>
      </c>
      <c r="B29" s="22" t="s">
        <v>105</v>
      </c>
      <c r="C29" s="161">
        <v>30.126000000000001</v>
      </c>
      <c r="D29" s="63"/>
      <c r="E29" s="159"/>
    </row>
    <row r="30" spans="1:5" x14ac:dyDescent="0.2">
      <c r="A30" s="158" t="s">
        <v>103</v>
      </c>
      <c r="B30" s="63" t="s">
        <v>104</v>
      </c>
      <c r="C30" s="160">
        <v>239.64</v>
      </c>
      <c r="D30" s="63"/>
      <c r="E30" s="159"/>
    </row>
    <row r="31" spans="1:5" x14ac:dyDescent="0.2">
      <c r="A31" s="63" t="s">
        <v>170</v>
      </c>
      <c r="B31" s="63" t="s">
        <v>62</v>
      </c>
      <c r="C31" s="63">
        <v>165.386</v>
      </c>
      <c r="D31" s="63"/>
      <c r="E31" s="159"/>
    </row>
    <row r="32" spans="1:5" x14ac:dyDescent="0.2">
      <c r="A32" s="162" t="s">
        <v>162</v>
      </c>
      <c r="B32" s="151" t="s">
        <v>150</v>
      </c>
      <c r="C32" s="151">
        <v>0.58527399999999996</v>
      </c>
      <c r="D32" s="151"/>
      <c r="E32" s="163"/>
    </row>
    <row r="33" spans="1:5" x14ac:dyDescent="0.2">
      <c r="A33" s="22"/>
      <c r="B33" s="22"/>
      <c r="C33" s="22"/>
      <c r="D33" s="22"/>
      <c r="E33" s="22"/>
    </row>
    <row r="34" spans="1:5" x14ac:dyDescent="0.2">
      <c r="A34" s="24" t="s">
        <v>173</v>
      </c>
      <c r="B34" s="22"/>
      <c r="C34" s="22"/>
      <c r="D34" s="22"/>
      <c r="E34" s="22"/>
    </row>
    <row r="35" spans="1:5" x14ac:dyDescent="0.2">
      <c r="A35" s="164" t="s">
        <v>45</v>
      </c>
      <c r="B35" s="24" t="s">
        <v>44</v>
      </c>
      <c r="C35" s="22"/>
      <c r="D35" s="22"/>
      <c r="E35" s="22"/>
    </row>
    <row r="36" spans="1:5" x14ac:dyDescent="0.2">
      <c r="A36" s="152" t="s">
        <v>64</v>
      </c>
      <c r="B36" s="22" t="s">
        <v>63</v>
      </c>
      <c r="C36" s="22"/>
      <c r="D36" s="22"/>
      <c r="E36" s="22"/>
    </row>
    <row r="37" spans="1:5" x14ac:dyDescent="0.2">
      <c r="A37" s="152" t="s">
        <v>66</v>
      </c>
      <c r="B37" s="22" t="s">
        <v>65</v>
      </c>
      <c r="C37" s="22"/>
      <c r="D37" s="22"/>
      <c r="E37" s="22"/>
    </row>
    <row r="38" spans="1:5" x14ac:dyDescent="0.2">
      <c r="A38" s="152" t="s">
        <v>68</v>
      </c>
      <c r="B38" s="22" t="s">
        <v>67</v>
      </c>
      <c r="C38" s="22"/>
      <c r="D38" s="22"/>
      <c r="E38" s="22"/>
    </row>
    <row r="39" spans="1:5" x14ac:dyDescent="0.2">
      <c r="A39" s="152" t="s">
        <v>70</v>
      </c>
      <c r="B39" s="22" t="s">
        <v>69</v>
      </c>
      <c r="C39" s="22"/>
      <c r="D39" s="22"/>
      <c r="E39" s="22"/>
    </row>
    <row r="40" spans="1:5" x14ac:dyDescent="0.2">
      <c r="A40" s="152" t="s">
        <v>72</v>
      </c>
      <c r="B40" s="22" t="s">
        <v>71</v>
      </c>
      <c r="C40" s="22"/>
      <c r="D40" s="22"/>
      <c r="E40" s="22"/>
    </row>
    <row r="41" spans="1:5" x14ac:dyDescent="0.2">
      <c r="A41" s="152" t="s">
        <v>150</v>
      </c>
      <c r="B41" s="22" t="s">
        <v>149</v>
      </c>
      <c r="C41" s="22"/>
      <c r="D41" s="22"/>
      <c r="E41" s="22"/>
    </row>
    <row r="42" spans="1:5" x14ac:dyDescent="0.2">
      <c r="A42" s="152" t="s">
        <v>74</v>
      </c>
      <c r="B42" s="22" t="s">
        <v>73</v>
      </c>
      <c r="C42" s="22"/>
      <c r="D42" s="22"/>
      <c r="E42" s="22"/>
    </row>
    <row r="43" spans="1:5" x14ac:dyDescent="0.2">
      <c r="A43" s="152" t="s">
        <v>76</v>
      </c>
      <c r="B43" s="22" t="s">
        <v>75</v>
      </c>
      <c r="C43" s="22"/>
      <c r="D43" s="22"/>
      <c r="E43" s="22"/>
    </row>
    <row r="44" spans="1:5" x14ac:dyDescent="0.2">
      <c r="A44" s="152" t="s">
        <v>78</v>
      </c>
      <c r="B44" s="22" t="s">
        <v>77</v>
      </c>
      <c r="C44" s="22"/>
      <c r="D44" s="22"/>
      <c r="E44" s="22"/>
    </row>
    <row r="45" spans="1:5" x14ac:dyDescent="0.2">
      <c r="A45" s="152" t="s">
        <v>80</v>
      </c>
      <c r="B45" s="22" t="s">
        <v>79</v>
      </c>
      <c r="C45" s="22"/>
      <c r="D45" s="22"/>
      <c r="E45" s="22"/>
    </row>
    <row r="46" spans="1:5" x14ac:dyDescent="0.2">
      <c r="A46" s="152" t="s">
        <v>82</v>
      </c>
      <c r="B46" s="22" t="s">
        <v>81</v>
      </c>
      <c r="C46" s="22"/>
      <c r="D46" s="22"/>
      <c r="E46" s="22"/>
    </row>
    <row r="47" spans="1:5" x14ac:dyDescent="0.2">
      <c r="A47" s="152" t="s">
        <v>145</v>
      </c>
      <c r="B47" s="22" t="s">
        <v>174</v>
      </c>
      <c r="C47" s="22"/>
      <c r="D47" s="22"/>
      <c r="E47" s="22"/>
    </row>
    <row r="48" spans="1:5" x14ac:dyDescent="0.2">
      <c r="A48" s="152" t="s">
        <v>84</v>
      </c>
      <c r="B48" s="22" t="s">
        <v>83</v>
      </c>
      <c r="C48" s="22"/>
      <c r="D48" s="22"/>
      <c r="E48" s="22"/>
    </row>
    <row r="49" spans="1:5" x14ac:dyDescent="0.2">
      <c r="A49" s="152" t="s">
        <v>86</v>
      </c>
      <c r="B49" s="22" t="s">
        <v>85</v>
      </c>
      <c r="C49" s="22"/>
      <c r="D49" s="22"/>
      <c r="E49" s="22"/>
    </row>
    <row r="50" spans="1:5" x14ac:dyDescent="0.2">
      <c r="A50" s="152" t="s">
        <v>144</v>
      </c>
      <c r="B50" s="22" t="s">
        <v>143</v>
      </c>
      <c r="C50" s="22"/>
      <c r="D50" s="22"/>
      <c r="E50" s="22"/>
    </row>
    <row r="51" spans="1:5" x14ac:dyDescent="0.2">
      <c r="A51" s="152" t="s">
        <v>88</v>
      </c>
      <c r="B51" s="22" t="s">
        <v>87</v>
      </c>
      <c r="C51" s="22"/>
      <c r="D51" s="22"/>
      <c r="E51" s="22"/>
    </row>
    <row r="52" spans="1:5" x14ac:dyDescent="0.2">
      <c r="A52" s="152" t="s">
        <v>90</v>
      </c>
      <c r="B52" s="22" t="s">
        <v>89</v>
      </c>
      <c r="C52" s="22"/>
      <c r="D52" s="22"/>
      <c r="E52" s="22"/>
    </row>
    <row r="53" spans="1:5" x14ac:dyDescent="0.2">
      <c r="A53" s="152" t="s">
        <v>92</v>
      </c>
      <c r="B53" s="22" t="s">
        <v>91</v>
      </c>
      <c r="C53" s="22"/>
      <c r="D53" s="22"/>
      <c r="E53" s="22"/>
    </row>
    <row r="54" spans="1:5" x14ac:dyDescent="0.2">
      <c r="A54" s="152" t="s">
        <v>148</v>
      </c>
      <c r="B54" s="22" t="s">
        <v>147</v>
      </c>
      <c r="C54" s="22"/>
      <c r="D54" s="22"/>
      <c r="E54" s="22"/>
    </row>
    <row r="55" spans="1:5" x14ac:dyDescent="0.2">
      <c r="A55" s="152" t="s">
        <v>94</v>
      </c>
      <c r="B55" s="22" t="s">
        <v>93</v>
      </c>
      <c r="C55" s="22"/>
      <c r="D55" s="22"/>
      <c r="E55" s="22"/>
    </row>
    <row r="56" spans="1:5" x14ac:dyDescent="0.2">
      <c r="A56" s="152" t="s">
        <v>96</v>
      </c>
      <c r="B56" s="22" t="s">
        <v>95</v>
      </c>
      <c r="C56" s="22"/>
      <c r="D56" s="22"/>
      <c r="E56" s="22"/>
    </row>
    <row r="57" spans="1:5" x14ac:dyDescent="0.2">
      <c r="A57" s="152" t="s">
        <v>98</v>
      </c>
      <c r="B57" s="22" t="s">
        <v>97</v>
      </c>
      <c r="C57" s="22"/>
      <c r="D57" s="22"/>
      <c r="E57" s="22"/>
    </row>
    <row r="58" spans="1:5" x14ac:dyDescent="0.2">
      <c r="A58" s="152" t="s">
        <v>100</v>
      </c>
      <c r="B58" s="22" t="s">
        <v>99</v>
      </c>
      <c r="C58" s="22"/>
      <c r="D58" s="22"/>
      <c r="E58" s="22"/>
    </row>
    <row r="59" spans="1:5" x14ac:dyDescent="0.2">
      <c r="A59" s="152" t="s">
        <v>102</v>
      </c>
      <c r="B59" s="22" t="s">
        <v>101</v>
      </c>
      <c r="C59" s="22"/>
      <c r="D59" s="22"/>
      <c r="E59" s="22"/>
    </row>
    <row r="60" spans="1:5" x14ac:dyDescent="0.2">
      <c r="A60" s="152" t="s">
        <v>106</v>
      </c>
      <c r="B60" s="22" t="s">
        <v>175</v>
      </c>
      <c r="C60" s="22"/>
      <c r="D60" s="22"/>
      <c r="E60" s="22"/>
    </row>
    <row r="61" spans="1:5" x14ac:dyDescent="0.2">
      <c r="A61" s="152" t="s">
        <v>108</v>
      </c>
      <c r="B61" s="22" t="s">
        <v>107</v>
      </c>
      <c r="C61" s="22"/>
      <c r="D61" s="22"/>
      <c r="E61" s="22"/>
    </row>
    <row r="62" spans="1:5" x14ac:dyDescent="0.2">
      <c r="A62" s="152" t="s">
        <v>110</v>
      </c>
      <c r="B62" s="22" t="s">
        <v>109</v>
      </c>
      <c r="C62" s="22"/>
      <c r="D62" s="22"/>
      <c r="E62" s="22"/>
    </row>
    <row r="63" spans="1:5" x14ac:dyDescent="0.2">
      <c r="A63" s="152" t="s">
        <v>112</v>
      </c>
      <c r="B63" s="22" t="s">
        <v>111</v>
      </c>
      <c r="C63" s="22"/>
      <c r="D63" s="22"/>
      <c r="E63" s="22"/>
    </row>
    <row r="64" spans="1:5" x14ac:dyDescent="0.2">
      <c r="A64" s="152" t="s">
        <v>114</v>
      </c>
      <c r="B64" s="22" t="s">
        <v>113</v>
      </c>
      <c r="C64" s="22"/>
      <c r="D64" s="22"/>
      <c r="E64" s="22"/>
    </row>
    <row r="65" spans="1:5" x14ac:dyDescent="0.2">
      <c r="A65" s="22"/>
      <c r="B65" s="22"/>
      <c r="C65" s="22"/>
      <c r="D65" s="22"/>
      <c r="E65" s="2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D110"/>
  <sheetViews>
    <sheetView workbookViewId="0">
      <pane ySplit="9" topLeftCell="A10" activePane="bottomLeft" state="frozen"/>
      <selection activeCell="C9" sqref="C9"/>
      <selection pane="bottomLeft" activeCell="B4" sqref="B4"/>
    </sheetView>
  </sheetViews>
  <sheetFormatPr baseColWidth="10" defaultRowHeight="12.75" x14ac:dyDescent="0.2"/>
  <cols>
    <col min="1" max="1" width="13.42578125" style="2" customWidth="1"/>
    <col min="2" max="2" width="17.42578125" style="3" customWidth="1"/>
    <col min="3" max="3" width="24.28515625" style="4" customWidth="1"/>
    <col min="4" max="4" width="15.7109375" style="2" customWidth="1"/>
    <col min="5" max="16384" width="11.42578125" style="2"/>
  </cols>
  <sheetData>
    <row r="1" spans="1:4" x14ac:dyDescent="0.2">
      <c r="A1" s="134" t="s">
        <v>29</v>
      </c>
      <c r="B1" s="167"/>
      <c r="C1" s="168"/>
      <c r="D1" s="136"/>
    </row>
    <row r="2" spans="1:4" x14ac:dyDescent="0.2">
      <c r="A2" s="136"/>
      <c r="B2" s="167"/>
      <c r="C2" s="168"/>
      <c r="D2" s="136"/>
    </row>
    <row r="3" spans="1:4" x14ac:dyDescent="0.2">
      <c r="A3" s="140" t="s">
        <v>30</v>
      </c>
      <c r="B3" s="175">
        <v>200</v>
      </c>
      <c r="C3" s="168"/>
      <c r="D3" s="136"/>
    </row>
    <row r="4" spans="1:4" x14ac:dyDescent="0.2">
      <c r="A4" s="140" t="s">
        <v>31</v>
      </c>
      <c r="B4" s="149">
        <v>2</v>
      </c>
      <c r="C4" s="168"/>
      <c r="D4" s="136"/>
    </row>
    <row r="5" spans="1:4" x14ac:dyDescent="0.2">
      <c r="A5" s="140" t="s">
        <v>32</v>
      </c>
      <c r="B5" s="175">
        <v>1000000</v>
      </c>
      <c r="C5" s="168"/>
      <c r="D5" s="136"/>
    </row>
    <row r="6" spans="1:4" x14ac:dyDescent="0.2">
      <c r="A6" s="139"/>
      <c r="B6" s="168"/>
      <c r="C6" s="168"/>
      <c r="D6" s="136"/>
    </row>
    <row r="7" spans="1:4" x14ac:dyDescent="0.2">
      <c r="A7" s="176">
        <f>INT(LN(B5/B3*B4*(B4-1)+B4)/LN(B4))</f>
        <v>13</v>
      </c>
      <c r="B7" s="177"/>
      <c r="C7" s="177"/>
      <c r="D7" s="170"/>
    </row>
    <row r="8" spans="1:4" x14ac:dyDescent="0.2">
      <c r="A8" s="136"/>
      <c r="B8" s="167"/>
      <c r="C8" s="168"/>
      <c r="D8" s="171"/>
    </row>
    <row r="9" spans="1:4" x14ac:dyDescent="0.2">
      <c r="A9" s="145" t="s">
        <v>33</v>
      </c>
      <c r="B9" s="172" t="s">
        <v>34</v>
      </c>
      <c r="C9" s="173" t="s">
        <v>1</v>
      </c>
      <c r="D9" s="136"/>
    </row>
    <row r="10" spans="1:4" x14ac:dyDescent="0.2">
      <c r="A10" s="140">
        <v>1</v>
      </c>
      <c r="B10" s="169">
        <f>B3</f>
        <v>200</v>
      </c>
      <c r="C10" s="174">
        <f>B10</f>
        <v>200</v>
      </c>
      <c r="D10" s="136"/>
    </row>
    <row r="11" spans="1:4" x14ac:dyDescent="0.2">
      <c r="A11" s="140">
        <v>2</v>
      </c>
      <c r="B11" s="169">
        <f t="shared" ref="B11:B42" si="0">B10*$B$4</f>
        <v>400</v>
      </c>
      <c r="C11" s="174">
        <f t="shared" ref="C11:C42" si="1">C10+B11</f>
        <v>600</v>
      </c>
      <c r="D11" s="136"/>
    </row>
    <row r="12" spans="1:4" x14ac:dyDescent="0.2">
      <c r="A12" s="140">
        <v>3</v>
      </c>
      <c r="B12" s="169">
        <f t="shared" si="0"/>
        <v>800</v>
      </c>
      <c r="C12" s="174">
        <f t="shared" si="1"/>
        <v>1400</v>
      </c>
      <c r="D12" s="136"/>
    </row>
    <row r="13" spans="1:4" x14ac:dyDescent="0.2">
      <c r="A13" s="140">
        <v>4</v>
      </c>
      <c r="B13" s="169">
        <f t="shared" si="0"/>
        <v>1600</v>
      </c>
      <c r="C13" s="174">
        <f t="shared" si="1"/>
        <v>3000</v>
      </c>
      <c r="D13" s="136"/>
    </row>
    <row r="14" spans="1:4" x14ac:dyDescent="0.2">
      <c r="A14" s="140">
        <v>5</v>
      </c>
      <c r="B14" s="169">
        <f t="shared" si="0"/>
        <v>3200</v>
      </c>
      <c r="C14" s="174">
        <f t="shared" si="1"/>
        <v>6200</v>
      </c>
      <c r="D14" s="136"/>
    </row>
    <row r="15" spans="1:4" x14ac:dyDescent="0.2">
      <c r="A15" s="140">
        <v>6</v>
      </c>
      <c r="B15" s="169">
        <f t="shared" si="0"/>
        <v>6400</v>
      </c>
      <c r="C15" s="174">
        <f t="shared" si="1"/>
        <v>12600</v>
      </c>
      <c r="D15" s="136"/>
    </row>
    <row r="16" spans="1:4" x14ac:dyDescent="0.2">
      <c r="A16" s="140">
        <v>7</v>
      </c>
      <c r="B16" s="169">
        <f t="shared" si="0"/>
        <v>12800</v>
      </c>
      <c r="C16" s="174">
        <f t="shared" si="1"/>
        <v>25400</v>
      </c>
      <c r="D16" s="136"/>
    </row>
    <row r="17" spans="1:4" x14ac:dyDescent="0.2">
      <c r="A17" s="140">
        <v>8</v>
      </c>
      <c r="B17" s="169">
        <f t="shared" si="0"/>
        <v>25600</v>
      </c>
      <c r="C17" s="174">
        <f t="shared" si="1"/>
        <v>51000</v>
      </c>
      <c r="D17" s="136"/>
    </row>
    <row r="18" spans="1:4" x14ac:dyDescent="0.2">
      <c r="A18" s="140">
        <v>9</v>
      </c>
      <c r="B18" s="169">
        <f t="shared" si="0"/>
        <v>51200</v>
      </c>
      <c r="C18" s="174">
        <f t="shared" si="1"/>
        <v>102200</v>
      </c>
      <c r="D18" s="136"/>
    </row>
    <row r="19" spans="1:4" x14ac:dyDescent="0.2">
      <c r="A19" s="140">
        <v>10</v>
      </c>
      <c r="B19" s="169">
        <f t="shared" si="0"/>
        <v>102400</v>
      </c>
      <c r="C19" s="174">
        <f t="shared" si="1"/>
        <v>204600</v>
      </c>
      <c r="D19" s="136"/>
    </row>
    <row r="20" spans="1:4" x14ac:dyDescent="0.2">
      <c r="A20" s="140">
        <v>11</v>
      </c>
      <c r="B20" s="169">
        <f t="shared" si="0"/>
        <v>204800</v>
      </c>
      <c r="C20" s="174">
        <f t="shared" si="1"/>
        <v>409400</v>
      </c>
      <c r="D20" s="136"/>
    </row>
    <row r="21" spans="1:4" x14ac:dyDescent="0.2">
      <c r="A21" s="140">
        <v>12</v>
      </c>
      <c r="B21" s="169">
        <f t="shared" si="0"/>
        <v>409600</v>
      </c>
      <c r="C21" s="174">
        <f t="shared" si="1"/>
        <v>819000</v>
      </c>
      <c r="D21" s="136"/>
    </row>
    <row r="22" spans="1:4" x14ac:dyDescent="0.2">
      <c r="A22" s="140">
        <v>13</v>
      </c>
      <c r="B22" s="169">
        <f t="shared" si="0"/>
        <v>819200</v>
      </c>
      <c r="C22" s="174">
        <f t="shared" si="1"/>
        <v>1638200</v>
      </c>
      <c r="D22" s="136"/>
    </row>
    <row r="23" spans="1:4" x14ac:dyDescent="0.2">
      <c r="A23" s="140">
        <v>14</v>
      </c>
      <c r="B23" s="169">
        <f t="shared" si="0"/>
        <v>1638400</v>
      </c>
      <c r="C23" s="174">
        <f t="shared" si="1"/>
        <v>3276600</v>
      </c>
      <c r="D23" s="136"/>
    </row>
    <row r="24" spans="1:4" x14ac:dyDescent="0.2">
      <c r="A24" s="140">
        <v>15</v>
      </c>
      <c r="B24" s="169">
        <f t="shared" si="0"/>
        <v>3276800</v>
      </c>
      <c r="C24" s="174">
        <f t="shared" si="1"/>
        <v>6553400</v>
      </c>
      <c r="D24" s="136"/>
    </row>
    <row r="25" spans="1:4" x14ac:dyDescent="0.2">
      <c r="A25" s="140">
        <v>16</v>
      </c>
      <c r="B25" s="169">
        <f t="shared" si="0"/>
        <v>6553600</v>
      </c>
      <c r="C25" s="174">
        <f t="shared" si="1"/>
        <v>13107000</v>
      </c>
      <c r="D25" s="136"/>
    </row>
    <row r="26" spans="1:4" x14ac:dyDescent="0.2">
      <c r="A26" s="140">
        <v>17</v>
      </c>
      <c r="B26" s="169">
        <f t="shared" si="0"/>
        <v>13107200</v>
      </c>
      <c r="C26" s="174">
        <f t="shared" si="1"/>
        <v>26214200</v>
      </c>
      <c r="D26" s="136"/>
    </row>
    <row r="27" spans="1:4" x14ac:dyDescent="0.2">
      <c r="A27" s="140">
        <v>18</v>
      </c>
      <c r="B27" s="169">
        <f t="shared" si="0"/>
        <v>26214400</v>
      </c>
      <c r="C27" s="174">
        <f t="shared" si="1"/>
        <v>52428600</v>
      </c>
      <c r="D27" s="136"/>
    </row>
    <row r="28" spans="1:4" x14ac:dyDescent="0.2">
      <c r="A28" s="140">
        <v>19</v>
      </c>
      <c r="B28" s="169">
        <f t="shared" si="0"/>
        <v>52428800</v>
      </c>
      <c r="C28" s="174">
        <f t="shared" si="1"/>
        <v>104857400</v>
      </c>
      <c r="D28" s="136"/>
    </row>
    <row r="29" spans="1:4" x14ac:dyDescent="0.2">
      <c r="A29" s="140">
        <v>20</v>
      </c>
      <c r="B29" s="169">
        <f t="shared" si="0"/>
        <v>104857600</v>
      </c>
      <c r="C29" s="174">
        <f t="shared" si="1"/>
        <v>209715000</v>
      </c>
      <c r="D29" s="136"/>
    </row>
    <row r="30" spans="1:4" x14ac:dyDescent="0.2">
      <c r="A30" s="140">
        <v>21</v>
      </c>
      <c r="B30" s="169">
        <f t="shared" si="0"/>
        <v>209715200</v>
      </c>
      <c r="C30" s="174">
        <f t="shared" si="1"/>
        <v>419430200</v>
      </c>
      <c r="D30" s="136"/>
    </row>
    <row r="31" spans="1:4" x14ac:dyDescent="0.2">
      <c r="A31" s="140">
        <v>22</v>
      </c>
      <c r="B31" s="169">
        <f t="shared" si="0"/>
        <v>419430400</v>
      </c>
      <c r="C31" s="174">
        <f t="shared" si="1"/>
        <v>838860600</v>
      </c>
      <c r="D31" s="136"/>
    </row>
    <row r="32" spans="1:4" x14ac:dyDescent="0.2">
      <c r="A32" s="140">
        <v>23</v>
      </c>
      <c r="B32" s="169">
        <f t="shared" si="0"/>
        <v>838860800</v>
      </c>
      <c r="C32" s="174">
        <f t="shared" si="1"/>
        <v>1677721400</v>
      </c>
      <c r="D32" s="136"/>
    </row>
    <row r="33" spans="1:4" x14ac:dyDescent="0.2">
      <c r="A33" s="140">
        <v>24</v>
      </c>
      <c r="B33" s="169">
        <f t="shared" si="0"/>
        <v>1677721600</v>
      </c>
      <c r="C33" s="174">
        <f t="shared" si="1"/>
        <v>3355443000</v>
      </c>
      <c r="D33" s="136"/>
    </row>
    <row r="34" spans="1:4" x14ac:dyDescent="0.2">
      <c r="A34" s="140">
        <v>25</v>
      </c>
      <c r="B34" s="169">
        <f t="shared" si="0"/>
        <v>3355443200</v>
      </c>
      <c r="C34" s="174">
        <f t="shared" si="1"/>
        <v>6710886200</v>
      </c>
      <c r="D34" s="136"/>
    </row>
    <row r="35" spans="1:4" x14ac:dyDescent="0.2">
      <c r="A35" s="140">
        <v>26</v>
      </c>
      <c r="B35" s="169">
        <f t="shared" si="0"/>
        <v>6710886400</v>
      </c>
      <c r="C35" s="174">
        <f t="shared" si="1"/>
        <v>13421772600</v>
      </c>
      <c r="D35" s="136"/>
    </row>
    <row r="36" spans="1:4" x14ac:dyDescent="0.2">
      <c r="A36" s="140">
        <v>27</v>
      </c>
      <c r="B36" s="169">
        <f t="shared" si="0"/>
        <v>13421772800</v>
      </c>
      <c r="C36" s="174">
        <f t="shared" si="1"/>
        <v>26843545400</v>
      </c>
      <c r="D36" s="136"/>
    </row>
    <row r="37" spans="1:4" x14ac:dyDescent="0.2">
      <c r="A37" s="140">
        <v>28</v>
      </c>
      <c r="B37" s="169">
        <f t="shared" si="0"/>
        <v>26843545600</v>
      </c>
      <c r="C37" s="174">
        <f t="shared" si="1"/>
        <v>53687091000</v>
      </c>
      <c r="D37" s="136"/>
    </row>
    <row r="38" spans="1:4" x14ac:dyDescent="0.2">
      <c r="A38" s="140">
        <v>29</v>
      </c>
      <c r="B38" s="169">
        <f t="shared" si="0"/>
        <v>53687091200</v>
      </c>
      <c r="C38" s="174">
        <f t="shared" si="1"/>
        <v>107374182200</v>
      </c>
      <c r="D38" s="136"/>
    </row>
    <row r="39" spans="1:4" x14ac:dyDescent="0.2">
      <c r="A39" s="140">
        <v>30</v>
      </c>
      <c r="B39" s="169">
        <f t="shared" si="0"/>
        <v>107374182400</v>
      </c>
      <c r="C39" s="174">
        <f t="shared" si="1"/>
        <v>214748364600</v>
      </c>
      <c r="D39" s="136"/>
    </row>
    <row r="40" spans="1:4" x14ac:dyDescent="0.2">
      <c r="A40" s="140">
        <v>31</v>
      </c>
      <c r="B40" s="169">
        <f t="shared" si="0"/>
        <v>214748364800</v>
      </c>
      <c r="C40" s="174">
        <f t="shared" si="1"/>
        <v>429496729400</v>
      </c>
      <c r="D40" s="136"/>
    </row>
    <row r="41" spans="1:4" x14ac:dyDescent="0.2">
      <c r="A41" s="140">
        <v>32</v>
      </c>
      <c r="B41" s="169">
        <f t="shared" si="0"/>
        <v>429496729600</v>
      </c>
      <c r="C41" s="174">
        <f t="shared" si="1"/>
        <v>858993459000</v>
      </c>
      <c r="D41" s="136"/>
    </row>
    <row r="42" spans="1:4" x14ac:dyDescent="0.2">
      <c r="A42" s="140">
        <v>33</v>
      </c>
      <c r="B42" s="169">
        <f t="shared" si="0"/>
        <v>858993459200</v>
      </c>
      <c r="C42" s="174">
        <f t="shared" si="1"/>
        <v>1717986918200</v>
      </c>
      <c r="D42" s="136"/>
    </row>
    <row r="43" spans="1:4" x14ac:dyDescent="0.2">
      <c r="A43" s="140">
        <v>34</v>
      </c>
      <c r="B43" s="169">
        <f t="shared" ref="B43:B74" si="2">B42*$B$4</f>
        <v>1717986918400</v>
      </c>
      <c r="C43" s="174">
        <f t="shared" ref="C43:C74" si="3">C42+B43</f>
        <v>3435973836600</v>
      </c>
      <c r="D43" s="136"/>
    </row>
    <row r="44" spans="1:4" x14ac:dyDescent="0.2">
      <c r="A44" s="140">
        <v>35</v>
      </c>
      <c r="B44" s="169">
        <f t="shared" si="2"/>
        <v>3435973836800</v>
      </c>
      <c r="C44" s="174">
        <f t="shared" si="3"/>
        <v>6871947673400</v>
      </c>
      <c r="D44" s="136"/>
    </row>
    <row r="45" spans="1:4" x14ac:dyDescent="0.2">
      <c r="A45" s="140">
        <v>36</v>
      </c>
      <c r="B45" s="169">
        <f t="shared" si="2"/>
        <v>6871947673600</v>
      </c>
      <c r="C45" s="174">
        <f t="shared" si="3"/>
        <v>13743895347000</v>
      </c>
      <c r="D45" s="136"/>
    </row>
    <row r="46" spans="1:4" x14ac:dyDescent="0.2">
      <c r="A46" s="140">
        <v>37</v>
      </c>
      <c r="B46" s="169">
        <f t="shared" si="2"/>
        <v>13743895347200</v>
      </c>
      <c r="C46" s="174">
        <f t="shared" si="3"/>
        <v>27487790694200</v>
      </c>
      <c r="D46" s="136"/>
    </row>
    <row r="47" spans="1:4" x14ac:dyDescent="0.2">
      <c r="A47" s="140">
        <v>38</v>
      </c>
      <c r="B47" s="169">
        <f t="shared" si="2"/>
        <v>27487790694400</v>
      </c>
      <c r="C47" s="174">
        <f t="shared" si="3"/>
        <v>54975581388600</v>
      </c>
      <c r="D47" s="136"/>
    </row>
    <row r="48" spans="1:4" x14ac:dyDescent="0.2">
      <c r="A48" s="140">
        <v>39</v>
      </c>
      <c r="B48" s="169">
        <f t="shared" si="2"/>
        <v>54975581388800</v>
      </c>
      <c r="C48" s="174">
        <f t="shared" si="3"/>
        <v>109951162777400</v>
      </c>
      <c r="D48" s="136"/>
    </row>
    <row r="49" spans="1:4" x14ac:dyDescent="0.2">
      <c r="A49" s="140">
        <v>40</v>
      </c>
      <c r="B49" s="169">
        <f t="shared" si="2"/>
        <v>109951162777600</v>
      </c>
      <c r="C49" s="174">
        <f t="shared" si="3"/>
        <v>219902325555000</v>
      </c>
      <c r="D49" s="136"/>
    </row>
    <row r="50" spans="1:4" x14ac:dyDescent="0.2">
      <c r="A50" s="140">
        <v>41</v>
      </c>
      <c r="B50" s="169">
        <f t="shared" si="2"/>
        <v>219902325555200</v>
      </c>
      <c r="C50" s="174">
        <f t="shared" si="3"/>
        <v>439804651110200</v>
      </c>
      <c r="D50" s="136"/>
    </row>
    <row r="51" spans="1:4" x14ac:dyDescent="0.2">
      <c r="A51" s="140">
        <v>42</v>
      </c>
      <c r="B51" s="169">
        <f t="shared" si="2"/>
        <v>439804651110400</v>
      </c>
      <c r="C51" s="174">
        <f t="shared" si="3"/>
        <v>879609302220600</v>
      </c>
      <c r="D51" s="136"/>
    </row>
    <row r="52" spans="1:4" x14ac:dyDescent="0.2">
      <c r="A52" s="140">
        <v>43</v>
      </c>
      <c r="B52" s="169">
        <f t="shared" si="2"/>
        <v>879609302220800</v>
      </c>
      <c r="C52" s="174">
        <f t="shared" si="3"/>
        <v>1759218604441400</v>
      </c>
      <c r="D52" s="136"/>
    </row>
    <row r="53" spans="1:4" x14ac:dyDescent="0.2">
      <c r="A53" s="140">
        <v>44</v>
      </c>
      <c r="B53" s="169">
        <f t="shared" si="2"/>
        <v>1759218604441600</v>
      </c>
      <c r="C53" s="174">
        <f t="shared" si="3"/>
        <v>3518437208883000</v>
      </c>
      <c r="D53" s="136"/>
    </row>
    <row r="54" spans="1:4" x14ac:dyDescent="0.2">
      <c r="A54" s="140">
        <v>45</v>
      </c>
      <c r="B54" s="169">
        <f t="shared" si="2"/>
        <v>3518437208883200</v>
      </c>
      <c r="C54" s="174">
        <f t="shared" si="3"/>
        <v>7036874417766200</v>
      </c>
      <c r="D54" s="136"/>
    </row>
    <row r="55" spans="1:4" x14ac:dyDescent="0.2">
      <c r="A55" s="140">
        <v>46</v>
      </c>
      <c r="B55" s="169">
        <f t="shared" si="2"/>
        <v>7036874417766400</v>
      </c>
      <c r="C55" s="174">
        <f t="shared" si="3"/>
        <v>1.40737488355326E+16</v>
      </c>
      <c r="D55" s="136"/>
    </row>
    <row r="56" spans="1:4" x14ac:dyDescent="0.2">
      <c r="A56" s="140">
        <v>47</v>
      </c>
      <c r="B56" s="169">
        <f t="shared" si="2"/>
        <v>1.40737488355328E+16</v>
      </c>
      <c r="C56" s="174">
        <f t="shared" si="3"/>
        <v>2.81474976710654E+16</v>
      </c>
      <c r="D56" s="136"/>
    </row>
    <row r="57" spans="1:4" x14ac:dyDescent="0.2">
      <c r="A57" s="140">
        <v>48</v>
      </c>
      <c r="B57" s="169">
        <f t="shared" si="2"/>
        <v>2.81474976710656E+16</v>
      </c>
      <c r="C57" s="174">
        <f t="shared" si="3"/>
        <v>5.6294995342131E+16</v>
      </c>
      <c r="D57" s="136"/>
    </row>
    <row r="58" spans="1:4" x14ac:dyDescent="0.2">
      <c r="A58" s="140">
        <v>49</v>
      </c>
      <c r="B58" s="169">
        <f t="shared" si="2"/>
        <v>5.62949953421312E+16</v>
      </c>
      <c r="C58" s="174">
        <f t="shared" si="3"/>
        <v>1.1258999068426221E+17</v>
      </c>
      <c r="D58" s="136"/>
    </row>
    <row r="59" spans="1:4" x14ac:dyDescent="0.2">
      <c r="A59" s="140">
        <v>50</v>
      </c>
      <c r="B59" s="169">
        <f t="shared" si="2"/>
        <v>1.125899906842624E+17</v>
      </c>
      <c r="C59" s="174">
        <f t="shared" si="3"/>
        <v>2.2517998136852461E+17</v>
      </c>
      <c r="D59" s="136"/>
    </row>
    <row r="60" spans="1:4" x14ac:dyDescent="0.2">
      <c r="A60" s="140">
        <v>51</v>
      </c>
      <c r="B60" s="169">
        <f t="shared" si="2"/>
        <v>2.251799813685248E+17</v>
      </c>
      <c r="C60" s="174">
        <f t="shared" si="3"/>
        <v>4.5035996273704941E+17</v>
      </c>
      <c r="D60" s="136"/>
    </row>
    <row r="61" spans="1:4" x14ac:dyDescent="0.2">
      <c r="A61" s="140">
        <v>52</v>
      </c>
      <c r="B61" s="169">
        <f t="shared" si="2"/>
        <v>4.503599627370496E+17</v>
      </c>
      <c r="C61" s="174">
        <f t="shared" si="3"/>
        <v>9.0071992547409894E+17</v>
      </c>
      <c r="D61" s="136"/>
    </row>
    <row r="62" spans="1:4" x14ac:dyDescent="0.2">
      <c r="A62" s="140">
        <v>53</v>
      </c>
      <c r="B62" s="169">
        <f t="shared" si="2"/>
        <v>9.007199254740992E+17</v>
      </c>
      <c r="C62" s="174">
        <f t="shared" si="3"/>
        <v>1.8014398509481981E+18</v>
      </c>
      <c r="D62" s="136"/>
    </row>
    <row r="63" spans="1:4" x14ac:dyDescent="0.2">
      <c r="A63" s="140">
        <v>54</v>
      </c>
      <c r="B63" s="169">
        <f t="shared" si="2"/>
        <v>1.8014398509481984E+18</v>
      </c>
      <c r="C63" s="174">
        <f t="shared" si="3"/>
        <v>3.6028797018963968E+18</v>
      </c>
      <c r="D63" s="136"/>
    </row>
    <row r="64" spans="1:4" x14ac:dyDescent="0.2">
      <c r="A64" s="140">
        <v>55</v>
      </c>
      <c r="B64" s="169">
        <f t="shared" si="2"/>
        <v>3.6028797018963968E+18</v>
      </c>
      <c r="C64" s="174">
        <f t="shared" si="3"/>
        <v>7.2057594037927936E+18</v>
      </c>
      <c r="D64" s="136"/>
    </row>
    <row r="65" spans="1:4" x14ac:dyDescent="0.2">
      <c r="A65" s="140">
        <v>56</v>
      </c>
      <c r="B65" s="169">
        <f t="shared" si="2"/>
        <v>7.2057594037927936E+18</v>
      </c>
      <c r="C65" s="174">
        <f t="shared" si="3"/>
        <v>1.4411518807585587E+19</v>
      </c>
      <c r="D65" s="136"/>
    </row>
    <row r="66" spans="1:4" x14ac:dyDescent="0.2">
      <c r="A66" s="140">
        <v>57</v>
      </c>
      <c r="B66" s="169">
        <f t="shared" si="2"/>
        <v>1.4411518807585587E+19</v>
      </c>
      <c r="C66" s="174">
        <f t="shared" si="3"/>
        <v>2.8823037615171174E+19</v>
      </c>
      <c r="D66" s="136"/>
    </row>
    <row r="67" spans="1:4" x14ac:dyDescent="0.2">
      <c r="A67" s="140">
        <v>58</v>
      </c>
      <c r="B67" s="169">
        <f t="shared" si="2"/>
        <v>2.8823037615171174E+19</v>
      </c>
      <c r="C67" s="174">
        <f t="shared" si="3"/>
        <v>5.7646075230342349E+19</v>
      </c>
      <c r="D67" s="136"/>
    </row>
    <row r="68" spans="1:4" x14ac:dyDescent="0.2">
      <c r="A68" s="140">
        <v>59</v>
      </c>
      <c r="B68" s="169">
        <f t="shared" si="2"/>
        <v>5.7646075230342349E+19</v>
      </c>
      <c r="C68" s="174">
        <f t="shared" si="3"/>
        <v>1.152921504606847E+20</v>
      </c>
      <c r="D68" s="136"/>
    </row>
    <row r="69" spans="1:4" x14ac:dyDescent="0.2">
      <c r="A69" s="140">
        <v>60</v>
      </c>
      <c r="B69" s="169">
        <f t="shared" si="2"/>
        <v>1.152921504606847E+20</v>
      </c>
      <c r="C69" s="174">
        <f t="shared" si="3"/>
        <v>2.305843009213694E+20</v>
      </c>
      <c r="D69" s="136"/>
    </row>
    <row r="70" spans="1:4" x14ac:dyDescent="0.2">
      <c r="A70" s="140">
        <v>61</v>
      </c>
      <c r="B70" s="169">
        <f t="shared" si="2"/>
        <v>2.305843009213694E+20</v>
      </c>
      <c r="C70" s="174">
        <f t="shared" si="3"/>
        <v>4.6116860184273879E+20</v>
      </c>
      <c r="D70" s="136"/>
    </row>
    <row r="71" spans="1:4" x14ac:dyDescent="0.2">
      <c r="A71" s="140">
        <v>62</v>
      </c>
      <c r="B71" s="169">
        <f t="shared" si="2"/>
        <v>4.6116860184273879E+20</v>
      </c>
      <c r="C71" s="174">
        <f t="shared" si="3"/>
        <v>9.2233720368547758E+20</v>
      </c>
      <c r="D71" s="136"/>
    </row>
    <row r="72" spans="1:4" x14ac:dyDescent="0.2">
      <c r="A72" s="140">
        <v>63</v>
      </c>
      <c r="B72" s="169">
        <f t="shared" si="2"/>
        <v>9.2233720368547758E+20</v>
      </c>
      <c r="C72" s="174">
        <f t="shared" si="3"/>
        <v>1.8446744073709552E+21</v>
      </c>
      <c r="D72" s="136"/>
    </row>
    <row r="73" spans="1:4" x14ac:dyDescent="0.2">
      <c r="A73" s="140">
        <v>64</v>
      </c>
      <c r="B73" s="169">
        <f t="shared" si="2"/>
        <v>1.8446744073709552E+21</v>
      </c>
      <c r="C73" s="174">
        <f t="shared" si="3"/>
        <v>3.6893488147419103E+21</v>
      </c>
      <c r="D73" s="136"/>
    </row>
    <row r="74" spans="1:4" x14ac:dyDescent="0.2">
      <c r="A74" s="140">
        <v>65</v>
      </c>
      <c r="B74" s="169">
        <f t="shared" si="2"/>
        <v>3.6893488147419103E+21</v>
      </c>
      <c r="C74" s="174">
        <f t="shared" si="3"/>
        <v>7.3786976294838206E+21</v>
      </c>
      <c r="D74" s="136"/>
    </row>
    <row r="75" spans="1:4" x14ac:dyDescent="0.2">
      <c r="A75" s="140">
        <v>66</v>
      </c>
      <c r="B75" s="169">
        <f t="shared" ref="B75:B109" si="4">B74*$B$4</f>
        <v>7.3786976294838206E+21</v>
      </c>
      <c r="C75" s="174">
        <f t="shared" ref="C75:C106" si="5">C74+B75</f>
        <v>1.4757395258967641E+22</v>
      </c>
      <c r="D75" s="136"/>
    </row>
    <row r="76" spans="1:4" x14ac:dyDescent="0.2">
      <c r="A76" s="140">
        <v>67</v>
      </c>
      <c r="B76" s="169">
        <f t="shared" si="4"/>
        <v>1.4757395258967641E+22</v>
      </c>
      <c r="C76" s="174">
        <f t="shared" si="5"/>
        <v>2.9514790517935283E+22</v>
      </c>
      <c r="D76" s="136"/>
    </row>
    <row r="77" spans="1:4" x14ac:dyDescent="0.2">
      <c r="A77" s="140">
        <v>68</v>
      </c>
      <c r="B77" s="169">
        <f t="shared" si="4"/>
        <v>2.9514790517935283E+22</v>
      </c>
      <c r="C77" s="174">
        <f t="shared" si="5"/>
        <v>5.9029581035870565E+22</v>
      </c>
      <c r="D77" s="136"/>
    </row>
    <row r="78" spans="1:4" x14ac:dyDescent="0.2">
      <c r="A78" s="140">
        <v>69</v>
      </c>
      <c r="B78" s="169">
        <f t="shared" si="4"/>
        <v>5.9029581035870565E+22</v>
      </c>
      <c r="C78" s="174">
        <f t="shared" si="5"/>
        <v>1.1805916207174113E+23</v>
      </c>
      <c r="D78" s="136"/>
    </row>
    <row r="79" spans="1:4" x14ac:dyDescent="0.2">
      <c r="A79" s="140">
        <v>70</v>
      </c>
      <c r="B79" s="169">
        <f t="shared" si="4"/>
        <v>1.1805916207174113E+23</v>
      </c>
      <c r="C79" s="174">
        <f t="shared" si="5"/>
        <v>2.3611832414348226E+23</v>
      </c>
      <c r="D79" s="136"/>
    </row>
    <row r="80" spans="1:4" x14ac:dyDescent="0.2">
      <c r="A80" s="140">
        <v>71</v>
      </c>
      <c r="B80" s="169">
        <f t="shared" si="4"/>
        <v>2.3611832414348226E+23</v>
      </c>
      <c r="C80" s="174">
        <f t="shared" si="5"/>
        <v>4.7223664828696452E+23</v>
      </c>
      <c r="D80" s="136"/>
    </row>
    <row r="81" spans="1:4" x14ac:dyDescent="0.2">
      <c r="A81" s="140">
        <v>72</v>
      </c>
      <c r="B81" s="169">
        <f t="shared" si="4"/>
        <v>4.7223664828696452E+23</v>
      </c>
      <c r="C81" s="174">
        <f t="shared" si="5"/>
        <v>9.4447329657392904E+23</v>
      </c>
      <c r="D81" s="136"/>
    </row>
    <row r="82" spans="1:4" x14ac:dyDescent="0.2">
      <c r="A82" s="140">
        <v>73</v>
      </c>
      <c r="B82" s="169">
        <f t="shared" si="4"/>
        <v>9.4447329657392904E+23</v>
      </c>
      <c r="C82" s="174">
        <f t="shared" si="5"/>
        <v>1.8889465931478581E+24</v>
      </c>
      <c r="D82" s="136"/>
    </row>
    <row r="83" spans="1:4" x14ac:dyDescent="0.2">
      <c r="A83" s="140">
        <v>74</v>
      </c>
      <c r="B83" s="169">
        <f t="shared" si="4"/>
        <v>1.8889465931478581E+24</v>
      </c>
      <c r="C83" s="174">
        <f t="shared" si="5"/>
        <v>3.7778931862957162E+24</v>
      </c>
      <c r="D83" s="136"/>
    </row>
    <row r="84" spans="1:4" x14ac:dyDescent="0.2">
      <c r="A84" s="140">
        <v>75</v>
      </c>
      <c r="B84" s="169">
        <f t="shared" si="4"/>
        <v>3.7778931862957162E+24</v>
      </c>
      <c r="C84" s="174">
        <f t="shared" si="5"/>
        <v>7.5557863725914323E+24</v>
      </c>
      <c r="D84" s="136"/>
    </row>
    <row r="85" spans="1:4" x14ac:dyDescent="0.2">
      <c r="A85" s="140">
        <v>76</v>
      </c>
      <c r="B85" s="169">
        <f t="shared" si="4"/>
        <v>7.5557863725914323E+24</v>
      </c>
      <c r="C85" s="174">
        <f t="shared" si="5"/>
        <v>1.5111572745182865E+25</v>
      </c>
      <c r="D85" s="136"/>
    </row>
    <row r="86" spans="1:4" x14ac:dyDescent="0.2">
      <c r="A86" s="140">
        <v>77</v>
      </c>
      <c r="B86" s="169">
        <f t="shared" si="4"/>
        <v>1.5111572745182865E+25</v>
      </c>
      <c r="C86" s="174">
        <f t="shared" si="5"/>
        <v>3.0223145490365729E+25</v>
      </c>
      <c r="D86" s="136"/>
    </row>
    <row r="87" spans="1:4" x14ac:dyDescent="0.2">
      <c r="A87" s="140">
        <v>78</v>
      </c>
      <c r="B87" s="169">
        <f t="shared" si="4"/>
        <v>3.0223145490365729E+25</v>
      </c>
      <c r="C87" s="174">
        <f t="shared" si="5"/>
        <v>6.0446290980731459E+25</v>
      </c>
      <c r="D87" s="136"/>
    </row>
    <row r="88" spans="1:4" x14ac:dyDescent="0.2">
      <c r="A88" s="140">
        <v>79</v>
      </c>
      <c r="B88" s="169">
        <f t="shared" si="4"/>
        <v>6.0446290980731459E+25</v>
      </c>
      <c r="C88" s="174">
        <f t="shared" si="5"/>
        <v>1.2089258196146292E+26</v>
      </c>
      <c r="D88" s="136"/>
    </row>
    <row r="89" spans="1:4" x14ac:dyDescent="0.2">
      <c r="A89" s="140">
        <v>80</v>
      </c>
      <c r="B89" s="169">
        <f t="shared" si="4"/>
        <v>1.2089258196146292E+26</v>
      </c>
      <c r="C89" s="174">
        <f t="shared" si="5"/>
        <v>2.4178516392292583E+26</v>
      </c>
      <c r="D89" s="136"/>
    </row>
    <row r="90" spans="1:4" x14ac:dyDescent="0.2">
      <c r="A90" s="140">
        <v>81</v>
      </c>
      <c r="B90" s="169">
        <f t="shared" si="4"/>
        <v>2.4178516392292583E+26</v>
      </c>
      <c r="C90" s="174">
        <f t="shared" si="5"/>
        <v>4.8357032784585167E+26</v>
      </c>
      <c r="D90" s="136"/>
    </row>
    <row r="91" spans="1:4" x14ac:dyDescent="0.2">
      <c r="A91" s="140">
        <v>82</v>
      </c>
      <c r="B91" s="169">
        <f t="shared" si="4"/>
        <v>4.8357032784585167E+26</v>
      </c>
      <c r="C91" s="174">
        <f t="shared" si="5"/>
        <v>9.6714065569170334E+26</v>
      </c>
      <c r="D91" s="136"/>
    </row>
    <row r="92" spans="1:4" x14ac:dyDescent="0.2">
      <c r="A92" s="140">
        <v>83</v>
      </c>
      <c r="B92" s="169">
        <f t="shared" si="4"/>
        <v>9.6714065569170334E+26</v>
      </c>
      <c r="C92" s="174">
        <f t="shared" si="5"/>
        <v>1.9342813113834067E+27</v>
      </c>
      <c r="D92" s="136"/>
    </row>
    <row r="93" spans="1:4" x14ac:dyDescent="0.2">
      <c r="A93" s="140">
        <v>84</v>
      </c>
      <c r="B93" s="169">
        <f t="shared" si="4"/>
        <v>1.9342813113834067E+27</v>
      </c>
      <c r="C93" s="174">
        <f t="shared" si="5"/>
        <v>3.8685626227668134E+27</v>
      </c>
      <c r="D93" s="136"/>
    </row>
    <row r="94" spans="1:4" x14ac:dyDescent="0.2">
      <c r="A94" s="140">
        <v>85</v>
      </c>
      <c r="B94" s="169">
        <f t="shared" si="4"/>
        <v>3.8685626227668134E+27</v>
      </c>
      <c r="C94" s="174">
        <f t="shared" si="5"/>
        <v>7.7371252455336267E+27</v>
      </c>
      <c r="D94" s="136"/>
    </row>
    <row r="95" spans="1:4" x14ac:dyDescent="0.2">
      <c r="A95" s="140">
        <v>86</v>
      </c>
      <c r="B95" s="169">
        <f t="shared" si="4"/>
        <v>7.7371252455336267E+27</v>
      </c>
      <c r="C95" s="174">
        <f t="shared" si="5"/>
        <v>1.5474250491067253E+28</v>
      </c>
      <c r="D95" s="136"/>
    </row>
    <row r="96" spans="1:4" x14ac:dyDescent="0.2">
      <c r="A96" s="140">
        <v>87</v>
      </c>
      <c r="B96" s="169">
        <f t="shared" si="4"/>
        <v>1.5474250491067253E+28</v>
      </c>
      <c r="C96" s="174">
        <f t="shared" si="5"/>
        <v>3.0948500982134507E+28</v>
      </c>
      <c r="D96" s="136"/>
    </row>
    <row r="97" spans="1:4" x14ac:dyDescent="0.2">
      <c r="A97" s="140">
        <v>88</v>
      </c>
      <c r="B97" s="169">
        <f t="shared" si="4"/>
        <v>3.0948500982134507E+28</v>
      </c>
      <c r="C97" s="174">
        <f t="shared" si="5"/>
        <v>6.1897001964269014E+28</v>
      </c>
      <c r="D97" s="136"/>
    </row>
    <row r="98" spans="1:4" x14ac:dyDescent="0.2">
      <c r="A98" s="140">
        <v>89</v>
      </c>
      <c r="B98" s="169">
        <f t="shared" si="4"/>
        <v>6.1897001964269014E+28</v>
      </c>
      <c r="C98" s="174">
        <f t="shared" si="5"/>
        <v>1.2379400392853803E+29</v>
      </c>
      <c r="D98" s="136"/>
    </row>
    <row r="99" spans="1:4" x14ac:dyDescent="0.2">
      <c r="A99" s="140">
        <v>90</v>
      </c>
      <c r="B99" s="169">
        <f t="shared" si="4"/>
        <v>1.2379400392853803E+29</v>
      </c>
      <c r="C99" s="174">
        <f t="shared" si="5"/>
        <v>2.4758800785707605E+29</v>
      </c>
      <c r="D99" s="136"/>
    </row>
    <row r="100" spans="1:4" x14ac:dyDescent="0.2">
      <c r="A100" s="140">
        <v>91</v>
      </c>
      <c r="B100" s="169">
        <f t="shared" si="4"/>
        <v>2.4758800785707605E+29</v>
      </c>
      <c r="C100" s="174">
        <f t="shared" si="5"/>
        <v>4.9517601571415211E+29</v>
      </c>
      <c r="D100" s="136"/>
    </row>
    <row r="101" spans="1:4" x14ac:dyDescent="0.2">
      <c r="A101" s="140">
        <v>92</v>
      </c>
      <c r="B101" s="169">
        <f t="shared" si="4"/>
        <v>4.9517601571415211E+29</v>
      </c>
      <c r="C101" s="174">
        <f t="shared" si="5"/>
        <v>9.9035203142830422E+29</v>
      </c>
      <c r="D101" s="136"/>
    </row>
    <row r="102" spans="1:4" x14ac:dyDescent="0.2">
      <c r="A102" s="140">
        <v>93</v>
      </c>
      <c r="B102" s="169">
        <f t="shared" si="4"/>
        <v>9.9035203142830422E+29</v>
      </c>
      <c r="C102" s="174">
        <f t="shared" si="5"/>
        <v>1.9807040628566084E+30</v>
      </c>
      <c r="D102" s="136"/>
    </row>
    <row r="103" spans="1:4" x14ac:dyDescent="0.2">
      <c r="A103" s="140">
        <v>94</v>
      </c>
      <c r="B103" s="169">
        <f t="shared" si="4"/>
        <v>1.9807040628566084E+30</v>
      </c>
      <c r="C103" s="174">
        <f t="shared" si="5"/>
        <v>3.9614081257132169E+30</v>
      </c>
      <c r="D103" s="136"/>
    </row>
    <row r="104" spans="1:4" x14ac:dyDescent="0.2">
      <c r="A104" s="140">
        <v>95</v>
      </c>
      <c r="B104" s="169">
        <f t="shared" si="4"/>
        <v>3.9614081257132169E+30</v>
      </c>
      <c r="C104" s="174">
        <f t="shared" si="5"/>
        <v>7.9228162514264338E+30</v>
      </c>
      <c r="D104" s="136"/>
    </row>
    <row r="105" spans="1:4" x14ac:dyDescent="0.2">
      <c r="A105" s="140">
        <v>96</v>
      </c>
      <c r="B105" s="169">
        <f t="shared" si="4"/>
        <v>7.9228162514264338E+30</v>
      </c>
      <c r="C105" s="174">
        <f t="shared" si="5"/>
        <v>1.5845632502852868E+31</v>
      </c>
      <c r="D105" s="136"/>
    </row>
    <row r="106" spans="1:4" x14ac:dyDescent="0.2">
      <c r="A106" s="140">
        <v>97</v>
      </c>
      <c r="B106" s="169">
        <f t="shared" si="4"/>
        <v>1.5845632502852868E+31</v>
      </c>
      <c r="C106" s="174">
        <f t="shared" si="5"/>
        <v>3.1691265005705735E+31</v>
      </c>
      <c r="D106" s="136"/>
    </row>
    <row r="107" spans="1:4" x14ac:dyDescent="0.2">
      <c r="A107" s="140">
        <v>98</v>
      </c>
      <c r="B107" s="169">
        <f t="shared" si="4"/>
        <v>3.1691265005705735E+31</v>
      </c>
      <c r="C107" s="174">
        <f>C106+B107</f>
        <v>6.338253001141147E+31</v>
      </c>
      <c r="D107" s="136"/>
    </row>
    <row r="108" spans="1:4" x14ac:dyDescent="0.2">
      <c r="A108" s="140">
        <v>99</v>
      </c>
      <c r="B108" s="169">
        <f t="shared" si="4"/>
        <v>6.338253001141147E+31</v>
      </c>
      <c r="C108" s="174">
        <f>C107+B108</f>
        <v>1.2676506002282294E+32</v>
      </c>
      <c r="D108" s="136"/>
    </row>
    <row r="109" spans="1:4" x14ac:dyDescent="0.2">
      <c r="A109" s="140">
        <v>100</v>
      </c>
      <c r="B109" s="169">
        <f t="shared" si="4"/>
        <v>1.2676506002282294E+32</v>
      </c>
      <c r="C109" s="174">
        <f>C108+B109</f>
        <v>2.5353012004564588E+32</v>
      </c>
      <c r="D109" s="136"/>
    </row>
    <row r="110" spans="1:4" x14ac:dyDescent="0.2">
      <c r="A110" s="136"/>
      <c r="B110" s="167"/>
      <c r="C110" s="168"/>
      <c r="D110" s="136"/>
    </row>
  </sheetData>
  <mergeCells count="1">
    <mergeCell ref="A7:C7"/>
  </mergeCells>
  <phoneticPr fontId="5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4294967292" verticalDpi="0" r:id="rId1"/>
  <headerFooter alignWithMargins="0">
    <oddHeader>&amp;C&amp;F    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Übersicht</vt:lpstr>
      <vt:lpstr>Beisp. 1.1.1</vt:lpstr>
      <vt:lpstr>Beisp. 1.1.2</vt:lpstr>
      <vt:lpstr>Beisp. 1.1.3</vt:lpstr>
      <vt:lpstr>Abb 1.2.1</vt:lpstr>
      <vt:lpstr>Beisp. 1.3.1</vt:lpstr>
      <vt:lpstr>Beisp. 1.3.2</vt:lpstr>
      <vt:lpstr>Beisp. 1.3.3</vt:lpstr>
      <vt:lpstr>Aufg. 1.3</vt:lpstr>
      <vt:lpstr>Aufg. 1.4</vt:lpstr>
      <vt:lpstr>Aufg. 1.5</vt:lpstr>
      <vt:lpstr>Josephs-PfennigTabelle1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Praktische Finanzmathematik</dc:title>
  <dc:subject>Kapitel 1</dc:subject>
  <dc:creator>Pfeifer</dc:creator>
  <cp:lastModifiedBy>ap</cp:lastModifiedBy>
  <cp:lastPrinted>1999-02-05T10:01:51Z</cp:lastPrinted>
  <dcterms:created xsi:type="dcterms:W3CDTF">1999-08-24T09:32:31Z</dcterms:created>
  <dcterms:modified xsi:type="dcterms:W3CDTF">2017-08-07T14:46:59Z</dcterms:modified>
</cp:coreProperties>
</file>